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20" windowWidth="18195" windowHeight="6645" activeTab="1"/>
  </bookViews>
  <sheets>
    <sheet name="Abstract" sheetId="1" r:id="rId1"/>
    <sheet name="Nabarangpur" sheetId="2" r:id="rId2"/>
    <sheet name="Malkangiri" sheetId="3" r:id="rId3"/>
    <sheet name="Koraput" sheetId="4" r:id="rId4"/>
    <sheet name="Gajapati" sheetId="5" r:id="rId5"/>
    <sheet name="Kondhamal" sheetId="6" r:id="rId6"/>
    <sheet name="Kalahandi" sheetId="7" r:id="rId7"/>
    <sheet name="Rayagada" sheetId="8" r:id="rId8"/>
  </sheets>
  <definedNames/>
  <calcPr fullCalcOnLoad="1"/>
</workbook>
</file>

<file path=xl/comments3.xml><?xml version="1.0" encoding="utf-8"?>
<comments xmlns="http://schemas.openxmlformats.org/spreadsheetml/2006/main">
  <authors>
    <author>Sarbeswar Singh Sahoo</author>
  </authors>
  <commentList>
    <comment ref="L7" authorId="0">
      <text>
        <r>
          <rPr>
            <b/>
            <sz val="9"/>
            <rFont val="Tahoma"/>
            <family val="2"/>
          </rPr>
          <t>Sarbeswar Singh Sahoo:</t>
        </r>
        <r>
          <rPr>
            <sz val="9"/>
            <rFont val="Tahoma"/>
            <family val="2"/>
          </rPr>
          <t xml:space="preserve">
Partly covered from the total identified HLs</t>
        </r>
      </text>
    </comment>
    <comment ref="L8" authorId="0">
      <text>
        <r>
          <rPr>
            <b/>
            <sz val="9"/>
            <rFont val="Tahoma"/>
            <family val="2"/>
          </rPr>
          <t>Sarbeswar Singh Sahoo:</t>
        </r>
        <r>
          <rPr>
            <sz val="9"/>
            <rFont val="Tahoma"/>
            <family val="2"/>
          </rPr>
          <t xml:space="preserve">
Partly covered from the total identified HLs</t>
        </r>
      </text>
    </comment>
  </commentList>
</comments>
</file>

<file path=xl/comments4.xml><?xml version="1.0" encoding="utf-8"?>
<comments xmlns="http://schemas.openxmlformats.org/spreadsheetml/2006/main">
  <authors>
    <author>Sarbeswar Singh Sahoo</author>
  </authors>
  <commentList>
    <comment ref="D6" authorId="0">
      <text>
        <r>
          <rPr>
            <b/>
            <sz val="9"/>
            <rFont val="Tahoma"/>
            <family val="2"/>
          </rPr>
          <t>Sarbeswar Singh Sahoo:</t>
        </r>
        <r>
          <rPr>
            <sz val="9"/>
            <rFont val="Tahoma"/>
            <family val="2"/>
          </rPr>
          <t xml:space="preserve">
Village wise data received for 44 villages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Sarbeswar Singh Sahoo:
</t>
        </r>
        <r>
          <rPr>
            <sz val="9"/>
            <rFont val="Tahoma"/>
            <family val="2"/>
          </rPr>
          <t xml:space="preserve">
Villages not in operation- 16</t>
        </r>
      </text>
    </comment>
    <comment ref="D10" authorId="0">
      <text>
        <r>
          <rPr>
            <b/>
            <sz val="9"/>
            <rFont val="Tahoma"/>
            <family val="2"/>
          </rPr>
          <t>Sarbeswar Singh Sahoo:</t>
        </r>
        <r>
          <rPr>
            <sz val="9"/>
            <rFont val="Tahoma"/>
            <family val="2"/>
          </rPr>
          <t xml:space="preserve">
Villages not in operation- 14.</t>
        </r>
      </text>
    </comment>
  </commentList>
</comments>
</file>

<file path=xl/comments5.xml><?xml version="1.0" encoding="utf-8"?>
<comments xmlns="http://schemas.openxmlformats.org/spreadsheetml/2006/main">
  <authors>
    <author>Biswajit Behera</author>
    <author>Sarbeswar Singh Sahoo</author>
  </authors>
  <commentList>
    <comment ref="H9" authorId="0">
      <text>
        <r>
          <rPr>
            <b/>
            <sz val="9"/>
            <rFont val="Tahoma"/>
            <family val="2"/>
          </rPr>
          <t>Sarbeswar:</t>
        </r>
        <r>
          <rPr>
            <sz val="9"/>
            <rFont val="Tahoma"/>
            <family val="2"/>
          </rPr>
          <t xml:space="preserve">
Data updated for 14 villages</t>
        </r>
      </text>
    </comment>
    <comment ref="H10" authorId="0">
      <text>
        <r>
          <rPr>
            <b/>
            <sz val="9"/>
            <rFont val="Tahoma"/>
            <family val="2"/>
          </rPr>
          <t>Sarbeswar:</t>
        </r>
        <r>
          <rPr>
            <sz val="9"/>
            <rFont val="Tahoma"/>
            <family val="2"/>
          </rPr>
          <t xml:space="preserve">
Data updated for 17 villages</t>
        </r>
      </text>
    </comment>
    <comment ref="H8" authorId="1">
      <text>
        <r>
          <rPr>
            <b/>
            <sz val="9"/>
            <rFont val="Tahoma"/>
            <family val="2"/>
          </rPr>
          <t>Sarbeswar Singh Sahoo:</t>
        </r>
        <r>
          <rPr>
            <sz val="9"/>
            <rFont val="Tahoma"/>
            <family val="2"/>
          </rPr>
          <t xml:space="preserve">
Data updated for 18 villages</t>
        </r>
      </text>
    </comment>
    <comment ref="H6" authorId="1">
      <text>
        <r>
          <rPr>
            <b/>
            <sz val="9"/>
            <rFont val="Tahoma"/>
            <family val="2"/>
          </rPr>
          <t>Sarbeswar Singh Sahoo:</t>
        </r>
        <r>
          <rPr>
            <sz val="9"/>
            <rFont val="Tahoma"/>
            <family val="2"/>
          </rPr>
          <t xml:space="preserve">
Data given for 29 villages</t>
        </r>
      </text>
    </comment>
    <comment ref="H7" authorId="1">
      <text>
        <r>
          <rPr>
            <b/>
            <sz val="9"/>
            <rFont val="Tahoma"/>
            <family val="2"/>
          </rPr>
          <t>Sarbeswar Singh Sahoo:</t>
        </r>
        <r>
          <rPr>
            <sz val="9"/>
            <rFont val="Tahoma"/>
            <family val="2"/>
          </rPr>
          <t xml:space="preserve">
Data given for 14 villages</t>
        </r>
      </text>
    </comment>
  </commentList>
</comments>
</file>

<file path=xl/comments6.xml><?xml version="1.0" encoding="utf-8"?>
<comments xmlns="http://schemas.openxmlformats.org/spreadsheetml/2006/main">
  <authors>
    <author>Sarbeswar Singh Sahoo</author>
  </authors>
  <commentList>
    <comment ref="H9" authorId="0">
      <text>
        <r>
          <rPr>
            <b/>
            <sz val="9"/>
            <rFont val="Tahoma"/>
            <family val="2"/>
          </rPr>
          <t>Sarbeswar Singh Sahoo:</t>
        </r>
        <r>
          <rPr>
            <sz val="9"/>
            <rFont val="Tahoma"/>
            <family val="2"/>
          </rPr>
          <t xml:space="preserve">
Data given for 19 villages</t>
        </r>
      </text>
    </comment>
  </commentList>
</comments>
</file>

<file path=xl/comments7.xml><?xml version="1.0" encoding="utf-8"?>
<comments xmlns="http://schemas.openxmlformats.org/spreadsheetml/2006/main">
  <authors>
    <author>Biswajit Behera</author>
  </authors>
  <commentList>
    <comment ref="D10" authorId="0">
      <text>
        <r>
          <rPr>
            <b/>
            <sz val="9"/>
            <rFont val="Tahoma"/>
            <family val="2"/>
          </rPr>
          <t>Sarbeswar:</t>
        </r>
        <r>
          <rPr>
            <sz val="9"/>
            <rFont val="Tahoma"/>
            <family val="2"/>
          </rPr>
          <t xml:space="preserve">
Data given for 18 villages out of 27.</t>
        </r>
      </text>
    </comment>
  </commentList>
</comments>
</file>

<file path=xl/sharedStrings.xml><?xml version="1.0" encoding="utf-8"?>
<sst xmlns="http://schemas.openxmlformats.org/spreadsheetml/2006/main" count="232" uniqueCount="91">
  <si>
    <t>No of Villages</t>
  </si>
  <si>
    <t>HHs</t>
  </si>
  <si>
    <t>Triangulation completed</t>
  </si>
  <si>
    <t>Field verification completed</t>
  </si>
  <si>
    <t>Patta distribution completed</t>
  </si>
  <si>
    <t>Total</t>
  </si>
  <si>
    <t>No of villages</t>
  </si>
  <si>
    <t>Nabarangpur</t>
  </si>
  <si>
    <t>Malkangiri</t>
  </si>
  <si>
    <t>Koraput</t>
  </si>
  <si>
    <t>Gajapati</t>
  </si>
  <si>
    <t>Kondhamal</t>
  </si>
  <si>
    <t>Kalahandi</t>
  </si>
  <si>
    <t>Rayagada</t>
  </si>
  <si>
    <t xml:space="preserve">Status of Homesteadless and landless </t>
  </si>
  <si>
    <t>District: Rayagada</t>
  </si>
  <si>
    <t>Gudari</t>
  </si>
  <si>
    <t>Muniguda</t>
  </si>
  <si>
    <t>Chandrapur</t>
  </si>
  <si>
    <t>Bissam Kattak</t>
  </si>
  <si>
    <t>Kashipur</t>
  </si>
  <si>
    <t>District: Gajapati</t>
  </si>
  <si>
    <t>Gumma</t>
  </si>
  <si>
    <t>Nuagada</t>
  </si>
  <si>
    <t>R. Udayagiri</t>
  </si>
  <si>
    <t>Mohana</t>
  </si>
  <si>
    <t>District: Kondhamal</t>
  </si>
  <si>
    <t>Baliguda</t>
  </si>
  <si>
    <t>K.Nuagaon</t>
  </si>
  <si>
    <t>Kottagarh</t>
  </si>
  <si>
    <t>Tumudibandha</t>
  </si>
  <si>
    <t>Daringbadi</t>
  </si>
  <si>
    <t>District: Kalahandi</t>
  </si>
  <si>
    <t>Th. Rampur, Antodoya</t>
  </si>
  <si>
    <t>Th. Rampur, GV-I</t>
  </si>
  <si>
    <t>Th. Rampur, GV-II</t>
  </si>
  <si>
    <t>Lanjigarh ,     GVT</t>
  </si>
  <si>
    <t>Lanjigarh ,     GV-II</t>
  </si>
  <si>
    <t>District: Nabarangpur</t>
  </si>
  <si>
    <t>Jharigaon</t>
  </si>
  <si>
    <t>Papadahandi</t>
  </si>
  <si>
    <t>Kosagumuda</t>
  </si>
  <si>
    <t>Kudmuluguma</t>
  </si>
  <si>
    <t>Mathili</t>
  </si>
  <si>
    <t>Khairaput</t>
  </si>
  <si>
    <t>District: Malkangiri</t>
  </si>
  <si>
    <t>Nandapur</t>
  </si>
  <si>
    <t>Semiliguda</t>
  </si>
  <si>
    <t>Pattangi</t>
  </si>
  <si>
    <t>Narayanpatna</t>
  </si>
  <si>
    <t>Bandhugaon</t>
  </si>
  <si>
    <t>Laxmipur</t>
  </si>
  <si>
    <t>Dasmantpur</t>
  </si>
  <si>
    <t>District: Koraput</t>
  </si>
  <si>
    <t>Status of Land Allocation programme in OTELP operational area</t>
  </si>
  <si>
    <t>Absolute Landless (Zero Housesite and Zero Farmland)</t>
  </si>
  <si>
    <t>No. of Homestead less families</t>
  </si>
  <si>
    <t>Families verifed for allocation of House sites</t>
  </si>
  <si>
    <t>Families verified for allocation of Farm land</t>
  </si>
  <si>
    <t>Families alloted Housesites</t>
  </si>
  <si>
    <t>Families alloted Farm land</t>
  </si>
  <si>
    <t>Tehsil/Blocks</t>
  </si>
  <si>
    <t>Name of the District</t>
  </si>
  <si>
    <t>Percentage</t>
  </si>
  <si>
    <t>%age Homesteadless</t>
  </si>
  <si>
    <t>No. of Homestead less households</t>
  </si>
  <si>
    <t>Households verifed for allocation of House sites</t>
  </si>
  <si>
    <t>Households verified for allocation of Farm land</t>
  </si>
  <si>
    <t>Households alloted Housesites</t>
  </si>
  <si>
    <t>Households alloted Farm land</t>
  </si>
  <si>
    <t>Households with &lt; 0.02 dm Homestead land with &lt; 1std acre Farm land</t>
  </si>
  <si>
    <t>&lt; 0.02 HS land with &lt; 1std acre Farm land</t>
  </si>
  <si>
    <t>7 (5+6)</t>
  </si>
  <si>
    <t>8 (8/3 * 100)</t>
  </si>
  <si>
    <t>Extentent of Homesteadless and landless along with settlement process completed as on date</t>
  </si>
  <si>
    <t>(1) 4 Bechhapari Villages in Bissam Kottak</t>
  </si>
  <si>
    <t>(2) 3 Bechhpari villages in Muniguda</t>
  </si>
  <si>
    <t>Status of allocation process completed</t>
  </si>
  <si>
    <t>Triangulation completed in 169  villages, out of which 7 villages are not covered under this programme due to:</t>
  </si>
  <si>
    <t>Note: Total operational village in Th. Rampur 105</t>
  </si>
  <si>
    <t>Un surveyed</t>
  </si>
  <si>
    <t>Lease barred villages</t>
  </si>
  <si>
    <t xml:space="preserve">Bechhapari villages </t>
  </si>
  <si>
    <t xml:space="preserve">Total villages not in operation </t>
  </si>
  <si>
    <t>No  leasable Land in the villages</t>
  </si>
  <si>
    <r>
      <t xml:space="preserve">Absolute Landless               </t>
    </r>
    <r>
      <rPr>
        <sz val="11"/>
        <color indexed="8"/>
        <rFont val="Georgia"/>
        <family val="1"/>
      </rPr>
      <t>(Zero Housesite and Zero Farmland)</t>
    </r>
  </si>
  <si>
    <t>No. of HHs</t>
  </si>
  <si>
    <r>
      <t xml:space="preserve"># Identification of landless is complete for </t>
    </r>
    <r>
      <rPr>
        <b/>
        <sz val="14"/>
        <color indexed="8"/>
        <rFont val="Georgia"/>
        <family val="1"/>
      </rPr>
      <t xml:space="preserve">95.74% of the villages (1,011) </t>
    </r>
    <r>
      <rPr>
        <sz val="14"/>
        <color indexed="8"/>
        <rFont val="Georgia"/>
        <family val="1"/>
      </rPr>
      <t>and field verification completed in 83.24</t>
    </r>
    <r>
      <rPr>
        <b/>
        <sz val="14"/>
        <color indexed="8"/>
        <rFont val="Georgia"/>
        <family val="1"/>
      </rPr>
      <t>% villages (879)</t>
    </r>
  </si>
  <si>
    <t>data updated till 19th Aug 2014</t>
  </si>
  <si>
    <r>
      <t># About</t>
    </r>
    <r>
      <rPr>
        <sz val="14"/>
        <color indexed="8"/>
        <rFont val="Georgia"/>
        <family val="1"/>
      </rPr>
      <t xml:space="preserve"> 17,050patta</t>
    </r>
    <r>
      <rPr>
        <b/>
        <sz val="14"/>
        <color indexed="8"/>
        <rFont val="Georgia"/>
        <family val="1"/>
      </rPr>
      <t xml:space="preserve"> </t>
    </r>
    <r>
      <rPr>
        <sz val="14"/>
        <color indexed="8"/>
        <rFont val="Georgia"/>
        <family val="1"/>
      </rPr>
      <t xml:space="preserve">have been granted ( house site + Farm land)  in 551 villages  of OTELP operational districts.  </t>
    </r>
  </si>
  <si>
    <r>
      <t xml:space="preserve"># Prevalence of </t>
    </r>
    <r>
      <rPr>
        <b/>
        <sz val="14"/>
        <color indexed="8"/>
        <rFont val="Georgia"/>
        <family val="1"/>
      </rPr>
      <t>Absolute land less</t>
    </r>
    <r>
      <rPr>
        <sz val="14"/>
        <color indexed="8"/>
        <rFont val="Georgia"/>
        <family val="1"/>
      </rPr>
      <t xml:space="preserve"> </t>
    </r>
    <r>
      <rPr>
        <b/>
        <i/>
        <sz val="14"/>
        <color indexed="8"/>
        <rFont val="Georgia"/>
        <family val="1"/>
      </rPr>
      <t>(Zero housesite and zero farmland)</t>
    </r>
    <r>
      <rPr>
        <sz val="14"/>
        <color indexed="8"/>
        <rFont val="Georgia"/>
        <family val="1"/>
      </rPr>
      <t xml:space="preserve"> is </t>
    </r>
    <r>
      <rPr>
        <b/>
        <sz val="14"/>
        <color indexed="8"/>
        <rFont val="Georgia"/>
        <family val="1"/>
      </rPr>
      <t>20.80%</t>
    </r>
    <r>
      <rPr>
        <sz val="14"/>
        <color indexed="8"/>
        <rFont val="Georgia"/>
        <family val="1"/>
      </rPr>
      <t xml:space="preserve">  (data captured from 1,011 villages) and  homesteadless HHs ( &lt; 0.02 dec of house site land and &lt; 1 standard acre of farm land) is </t>
    </r>
    <r>
      <rPr>
        <b/>
        <sz val="14"/>
        <color indexed="8"/>
        <rFont val="Georgia"/>
        <family val="1"/>
      </rPr>
      <t xml:space="preserve">30.77 % (17,932 households ) </t>
    </r>
    <r>
      <rPr>
        <sz val="14"/>
        <color indexed="8"/>
        <rFont val="Georgia"/>
        <family val="1"/>
      </rPr>
      <t xml:space="preserve">in the project villages. 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</si>
</sst>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%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4"/>
      <color indexed="8"/>
      <name val="Georgia"/>
      <family val="1"/>
    </font>
    <font>
      <sz val="14"/>
      <color indexed="8"/>
      <name val="Georgia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4"/>
      <color indexed="8"/>
      <name val="Georgia"/>
      <family val="1"/>
    </font>
    <font>
      <sz val="12"/>
      <color indexed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1"/>
    </font>
    <font>
      <b/>
      <sz val="8"/>
      <color indexed="8"/>
      <name val="Georgia"/>
      <family val="1"/>
    </font>
    <font>
      <sz val="10"/>
      <color indexed="8"/>
      <name val="Georgia"/>
      <family val="1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Georgia"/>
      <family val="1"/>
    </font>
    <font>
      <b/>
      <i/>
      <sz val="12"/>
      <color indexed="8"/>
      <name val="Georgia"/>
      <family val="1"/>
    </font>
    <font>
      <b/>
      <i/>
      <sz val="11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8"/>
      <color theme="1"/>
      <name val="Georgia"/>
      <family val="1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i/>
      <sz val="10"/>
      <color theme="1"/>
      <name val="Georgia"/>
      <family val="1"/>
    </font>
    <font>
      <b/>
      <sz val="14"/>
      <color theme="1"/>
      <name val="Georgia"/>
      <family val="1"/>
    </font>
    <font>
      <b/>
      <i/>
      <sz val="14"/>
      <color theme="1"/>
      <name val="Georgia"/>
      <family val="1"/>
    </font>
    <font>
      <sz val="12"/>
      <color theme="1"/>
      <name val="Georgia"/>
      <family val="1"/>
    </font>
    <font>
      <b/>
      <i/>
      <sz val="12"/>
      <color theme="1"/>
      <name val="Georgia"/>
      <family val="1"/>
    </font>
    <font>
      <b/>
      <i/>
      <sz val="11"/>
      <color theme="1"/>
      <name val="Georgia"/>
      <family val="1"/>
    </font>
    <font>
      <sz val="14"/>
      <color theme="1"/>
      <name val="Georg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11" borderId="10" xfId="0" applyFont="1" applyFill="1" applyBorder="1" applyAlignment="1">
      <alignment horizontal="center" vertical="top" wrapText="1"/>
    </xf>
    <xf numFmtId="0" fontId="56" fillId="1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0" fontId="57" fillId="0" borderId="0" xfId="0" applyFont="1" applyAlignment="1">
      <alignment/>
    </xf>
    <xf numFmtId="0" fontId="57" fillId="19" borderId="11" xfId="0" applyFont="1" applyFill="1" applyBorder="1" applyAlignment="1">
      <alignment vertical="top" wrapText="1"/>
    </xf>
    <xf numFmtId="0" fontId="56" fillId="19" borderId="11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/>
    </xf>
    <xf numFmtId="10" fontId="59" fillId="7" borderId="10" xfId="59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7" borderId="10" xfId="0" applyFont="1" applyFill="1" applyBorder="1" applyAlignment="1">
      <alignment horizontal="center" vertical="center"/>
    </xf>
    <xf numFmtId="10" fontId="60" fillId="7" borderId="10" xfId="59" applyNumberFormat="1" applyFont="1" applyFill="1" applyBorder="1" applyAlignment="1">
      <alignment horizontal="center" vertical="center"/>
    </xf>
    <xf numFmtId="0" fontId="57" fillId="11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58" fillId="11" borderId="10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/>
    </xf>
    <xf numFmtId="10" fontId="63" fillId="33" borderId="10" xfId="59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3" fontId="64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10" fontId="65" fillId="0" borderId="10" xfId="59" applyNumberFormat="1" applyFont="1" applyFill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57" fillId="13" borderId="10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66" fillId="7" borderId="10" xfId="0" applyFont="1" applyFill="1" applyBorder="1" applyAlignment="1">
      <alignment horizontal="center" vertical="center" wrapText="1"/>
    </xf>
    <xf numFmtId="0" fontId="57" fillId="19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7" fillId="0" borderId="0" xfId="0" applyFont="1" applyFill="1" applyBorder="1" applyAlignment="1">
      <alignment vertical="top"/>
    </xf>
    <xf numFmtId="0" fontId="56" fillId="13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56" fillId="19" borderId="11" xfId="0" applyFont="1" applyFill="1" applyBorder="1" applyAlignment="1">
      <alignment horizontal="center" vertical="center" wrapText="1"/>
    </xf>
    <xf numFmtId="0" fontId="57" fillId="19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vertical="top"/>
    </xf>
    <xf numFmtId="0" fontId="54" fillId="7" borderId="10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vertical="top"/>
    </xf>
    <xf numFmtId="0" fontId="57" fillId="7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57" fillId="13" borderId="12" xfId="0" applyFont="1" applyFill="1" applyBorder="1" applyAlignment="1">
      <alignment horizontal="center" vertical="center" wrapText="1"/>
    </xf>
    <xf numFmtId="0" fontId="57" fillId="13" borderId="13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right" vertical="top"/>
    </xf>
    <xf numFmtId="0" fontId="62" fillId="0" borderId="0" xfId="0" applyFont="1" applyAlignment="1">
      <alignment horizontal="center" vertical="center"/>
    </xf>
    <xf numFmtId="22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" borderId="10" xfId="0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57" fillId="19" borderId="10" xfId="0" applyFont="1" applyFill="1" applyBorder="1" applyAlignment="1">
      <alignment horizontal="center" vertical="center" wrapText="1"/>
    </xf>
    <xf numFmtId="0" fontId="57" fillId="7" borderId="12" xfId="0" applyFont="1" applyFill="1" applyBorder="1" applyAlignment="1">
      <alignment horizontal="center" vertical="center" wrapText="1"/>
    </xf>
    <xf numFmtId="0" fontId="57" fillId="7" borderId="13" xfId="0" applyFont="1" applyFill="1" applyBorder="1" applyAlignment="1">
      <alignment horizontal="center" vertical="center" wrapText="1"/>
    </xf>
    <xf numFmtId="0" fontId="57" fillId="7" borderId="16" xfId="0" applyFont="1" applyFill="1" applyBorder="1" applyAlignment="1">
      <alignment horizontal="center" vertical="center" wrapText="1"/>
    </xf>
    <xf numFmtId="0" fontId="57" fillId="13" borderId="17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 wrapText="1"/>
    </xf>
    <xf numFmtId="0" fontId="57" fillId="7" borderId="12" xfId="0" applyFont="1" applyFill="1" applyBorder="1" applyAlignment="1">
      <alignment horizontal="center" vertical="top" wrapText="1"/>
    </xf>
    <xf numFmtId="0" fontId="57" fillId="7" borderId="13" xfId="0" applyFont="1" applyFill="1" applyBorder="1" applyAlignment="1">
      <alignment horizontal="center" vertical="top" wrapText="1"/>
    </xf>
    <xf numFmtId="0" fontId="57" fillId="7" borderId="16" xfId="0" applyFont="1" applyFill="1" applyBorder="1" applyAlignment="1">
      <alignment horizontal="center" vertical="top" wrapText="1"/>
    </xf>
    <xf numFmtId="0" fontId="57" fillId="13" borderId="12" xfId="0" applyFont="1" applyFill="1" applyBorder="1" applyAlignment="1">
      <alignment horizontal="center" vertical="top" wrapText="1"/>
    </xf>
    <xf numFmtId="0" fontId="57" fillId="13" borderId="13" xfId="0" applyFont="1" applyFill="1" applyBorder="1" applyAlignment="1">
      <alignment horizontal="center" vertical="top" wrapText="1"/>
    </xf>
    <xf numFmtId="0" fontId="57" fillId="11" borderId="10" xfId="0" applyFont="1" applyFill="1" applyBorder="1" applyAlignment="1">
      <alignment horizontal="center" vertical="top" wrapText="1"/>
    </xf>
    <xf numFmtId="0" fontId="57" fillId="19" borderId="10" xfId="0" applyFont="1" applyFill="1" applyBorder="1" applyAlignment="1">
      <alignment horizontal="center" vertical="top" wrapText="1"/>
    </xf>
    <xf numFmtId="0" fontId="54" fillId="7" borderId="1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82" zoomScaleNormal="82" zoomScalePageLayoutView="0" workbookViewId="0" topLeftCell="A6">
      <selection activeCell="K23" sqref="K23"/>
    </sheetView>
  </sheetViews>
  <sheetFormatPr defaultColWidth="9.140625" defaultRowHeight="15"/>
  <cols>
    <col min="1" max="1" width="18.7109375" style="0" customWidth="1"/>
    <col min="2" max="2" width="12.140625" style="0" customWidth="1"/>
    <col min="3" max="3" width="14.140625" style="0" customWidth="1"/>
    <col min="4" max="4" width="10.7109375" style="0" customWidth="1"/>
    <col min="5" max="5" width="18.57421875" style="0" customWidth="1"/>
    <col min="6" max="6" width="20.421875" style="1" customWidth="1"/>
    <col min="7" max="7" width="15.421875" style="0" customWidth="1"/>
    <col min="8" max="8" width="13.57421875" style="1" customWidth="1"/>
    <col min="9" max="9" width="10.7109375" style="0" customWidth="1"/>
    <col min="10" max="10" width="16.7109375" style="0" customWidth="1"/>
    <col min="11" max="11" width="17.140625" style="0" customWidth="1"/>
    <col min="12" max="12" width="11.57421875" style="0" customWidth="1"/>
    <col min="13" max="13" width="10.7109375" style="0" customWidth="1"/>
    <col min="14" max="14" width="14.28125" style="0" customWidth="1"/>
    <col min="15" max="15" width="14.7109375" style="0" customWidth="1"/>
    <col min="16" max="16" width="11.00390625" style="0" customWidth="1"/>
  </cols>
  <sheetData>
    <row r="1" spans="1:16" ht="22.5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82"/>
      <c r="O2" s="83"/>
      <c r="P2" s="83"/>
    </row>
    <row r="3" spans="1:16" s="20" customFormat="1" ht="24.75" customHeight="1">
      <c r="A3" s="84" t="s">
        <v>62</v>
      </c>
      <c r="B3" s="88" t="s">
        <v>74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</row>
    <row r="4" spans="1:16" s="20" customFormat="1" ht="26.25" customHeight="1">
      <c r="A4" s="84"/>
      <c r="B4" s="85" t="s">
        <v>0</v>
      </c>
      <c r="C4" s="91" t="s">
        <v>86</v>
      </c>
      <c r="D4" s="78" t="s">
        <v>2</v>
      </c>
      <c r="E4" s="79"/>
      <c r="F4" s="79"/>
      <c r="G4" s="79"/>
      <c r="H4" s="79"/>
      <c r="I4" s="86" t="s">
        <v>3</v>
      </c>
      <c r="J4" s="86"/>
      <c r="K4" s="86"/>
      <c r="L4" s="86"/>
      <c r="M4" s="87" t="s">
        <v>4</v>
      </c>
      <c r="N4" s="87"/>
      <c r="O4" s="87"/>
      <c r="P4" s="87"/>
    </row>
    <row r="5" spans="1:16" ht="75.75" customHeight="1">
      <c r="A5" s="84"/>
      <c r="B5" s="85"/>
      <c r="C5" s="92"/>
      <c r="D5" s="51" t="s">
        <v>0</v>
      </c>
      <c r="E5" s="51" t="s">
        <v>85</v>
      </c>
      <c r="F5" s="51" t="s">
        <v>70</v>
      </c>
      <c r="G5" s="52" t="s">
        <v>65</v>
      </c>
      <c r="H5" s="53" t="s">
        <v>64</v>
      </c>
      <c r="I5" s="34" t="s">
        <v>0</v>
      </c>
      <c r="J5" s="34" t="s">
        <v>66</v>
      </c>
      <c r="K5" s="34" t="s">
        <v>67</v>
      </c>
      <c r="L5" s="34" t="s">
        <v>5</v>
      </c>
      <c r="M5" s="54" t="s">
        <v>6</v>
      </c>
      <c r="N5" s="54" t="s">
        <v>68</v>
      </c>
      <c r="O5" s="54" t="s">
        <v>69</v>
      </c>
      <c r="P5" s="54" t="s">
        <v>5</v>
      </c>
    </row>
    <row r="6" spans="1:16" s="1" customFormat="1" ht="15">
      <c r="A6" s="35">
        <v>1</v>
      </c>
      <c r="B6" s="36">
        <v>2</v>
      </c>
      <c r="C6" s="37">
        <v>3</v>
      </c>
      <c r="D6" s="38">
        <v>4</v>
      </c>
      <c r="E6" s="38">
        <v>5</v>
      </c>
      <c r="F6" s="38">
        <v>6</v>
      </c>
      <c r="G6" s="39" t="s">
        <v>72</v>
      </c>
      <c r="H6" s="40" t="s">
        <v>73</v>
      </c>
      <c r="I6" s="41">
        <v>12</v>
      </c>
      <c r="J6" s="41">
        <v>13</v>
      </c>
      <c r="K6" s="41">
        <v>14</v>
      </c>
      <c r="L6" s="41">
        <v>15</v>
      </c>
      <c r="M6" s="42">
        <v>16</v>
      </c>
      <c r="N6" s="42">
        <v>17</v>
      </c>
      <c r="O6" s="42">
        <v>18</v>
      </c>
      <c r="P6" s="42">
        <v>19</v>
      </c>
    </row>
    <row r="7" spans="1:16" s="20" customFormat="1" ht="30" customHeight="1">
      <c r="A7" s="46" t="s">
        <v>7</v>
      </c>
      <c r="B7" s="47">
        <v>49</v>
      </c>
      <c r="C7" s="47">
        <f>Nabarangpur!C9</f>
        <v>10267</v>
      </c>
      <c r="D7" s="47">
        <f>Nabarangpur!D9</f>
        <v>49</v>
      </c>
      <c r="E7" s="47">
        <f>Nabarangpur!E9</f>
        <v>2009</v>
      </c>
      <c r="F7" s="47">
        <f>Nabarangpur!F9</f>
        <v>2546</v>
      </c>
      <c r="G7" s="48">
        <f aca="true" t="shared" si="0" ref="G7:G13">F7+E7</f>
        <v>4555</v>
      </c>
      <c r="H7" s="49">
        <f aca="true" t="shared" si="1" ref="H7:H14">G7/C7</f>
        <v>0.44365442680432454</v>
      </c>
      <c r="I7" s="47">
        <f>Nabarangpur!H9</f>
        <v>49</v>
      </c>
      <c r="J7" s="47">
        <f>Nabarangpur!I9</f>
        <v>4662</v>
      </c>
      <c r="K7" s="47">
        <f>Nabarangpur!J9</f>
        <v>245</v>
      </c>
      <c r="L7" s="50">
        <f>K7+J7</f>
        <v>4907</v>
      </c>
      <c r="M7" s="47">
        <f>Nabarangpur!L9</f>
        <v>42</v>
      </c>
      <c r="N7" s="47">
        <f>Nabarangpur!M9</f>
        <v>1831</v>
      </c>
      <c r="O7" s="47">
        <f>Nabarangpur!N9</f>
        <v>245</v>
      </c>
      <c r="P7" s="50">
        <f>O7+N7</f>
        <v>2076</v>
      </c>
    </row>
    <row r="8" spans="1:16" s="20" customFormat="1" ht="30" customHeight="1">
      <c r="A8" s="46" t="s">
        <v>8</v>
      </c>
      <c r="B8" s="47">
        <v>85</v>
      </c>
      <c r="C8" s="47">
        <f>Malkangiri!C9</f>
        <v>4624</v>
      </c>
      <c r="D8" s="47">
        <f>Malkangiri!D9</f>
        <v>85</v>
      </c>
      <c r="E8" s="47">
        <f>Malkangiri!E9</f>
        <v>1690</v>
      </c>
      <c r="F8" s="47">
        <f>Malkangiri!F9</f>
        <v>797</v>
      </c>
      <c r="G8" s="48">
        <f t="shared" si="0"/>
        <v>2487</v>
      </c>
      <c r="H8" s="49">
        <f t="shared" si="1"/>
        <v>0.5378460207612457</v>
      </c>
      <c r="I8" s="47">
        <f>Malkangiri!H9</f>
        <v>78</v>
      </c>
      <c r="J8" s="47">
        <f>Malkangiri!I9</f>
        <v>2269</v>
      </c>
      <c r="K8" s="47">
        <f>Malkangiri!J9</f>
        <v>27</v>
      </c>
      <c r="L8" s="50">
        <f aca="true" t="shared" si="2" ref="L8:L13">K8+J8</f>
        <v>2296</v>
      </c>
      <c r="M8" s="47">
        <f>Malkangiri!L9</f>
        <v>49</v>
      </c>
      <c r="N8" s="47">
        <f>Malkangiri!M9</f>
        <v>760</v>
      </c>
      <c r="O8" s="47">
        <f>Malkangiri!N9</f>
        <v>27</v>
      </c>
      <c r="P8" s="50">
        <f aca="true" t="shared" si="3" ref="P8:P13">O8+N8</f>
        <v>787</v>
      </c>
    </row>
    <row r="9" spans="1:16" s="20" customFormat="1" ht="30" customHeight="1">
      <c r="A9" s="46" t="s">
        <v>9</v>
      </c>
      <c r="B9" s="47">
        <v>244</v>
      </c>
      <c r="C9" s="47">
        <f>Koraput!C13</f>
        <v>12467</v>
      </c>
      <c r="D9" s="47">
        <f>Koraput!D13</f>
        <v>216</v>
      </c>
      <c r="E9" s="47">
        <f>Koraput!E13</f>
        <v>2473</v>
      </c>
      <c r="F9" s="47">
        <f>Koraput!F13</f>
        <v>7257</v>
      </c>
      <c r="G9" s="48">
        <f t="shared" si="0"/>
        <v>9730</v>
      </c>
      <c r="H9" s="49">
        <f t="shared" si="1"/>
        <v>0.7804604154969118</v>
      </c>
      <c r="I9" s="47">
        <f>Koraput!H13</f>
        <v>175</v>
      </c>
      <c r="J9" s="47">
        <f>Koraput!I13</f>
        <v>8705</v>
      </c>
      <c r="K9" s="47">
        <f>Koraput!J13</f>
        <v>280</v>
      </c>
      <c r="L9" s="50">
        <f t="shared" si="2"/>
        <v>8985</v>
      </c>
      <c r="M9" s="47">
        <f>Koraput!L13</f>
        <v>139</v>
      </c>
      <c r="N9" s="47">
        <f>Koraput!M13</f>
        <v>6995</v>
      </c>
      <c r="O9" s="47">
        <f>Koraput!N13</f>
        <v>230</v>
      </c>
      <c r="P9" s="50">
        <f t="shared" si="3"/>
        <v>7225</v>
      </c>
    </row>
    <row r="10" spans="1:16" s="20" customFormat="1" ht="30" customHeight="1">
      <c r="A10" s="46" t="s">
        <v>10</v>
      </c>
      <c r="B10" s="47">
        <v>163</v>
      </c>
      <c r="C10" s="47">
        <f>Gajapati!C11</f>
        <v>7627</v>
      </c>
      <c r="D10" s="47">
        <f>Gajapati!D11</f>
        <v>163</v>
      </c>
      <c r="E10" s="47">
        <f>Gajapati!E11</f>
        <v>916</v>
      </c>
      <c r="F10" s="47">
        <f>Gajapati!F11</f>
        <v>2435</v>
      </c>
      <c r="G10" s="48">
        <f t="shared" si="0"/>
        <v>3351</v>
      </c>
      <c r="H10" s="49">
        <f t="shared" si="1"/>
        <v>0.43936016782483284</v>
      </c>
      <c r="I10" s="47">
        <f>Gajapati!H11</f>
        <v>160</v>
      </c>
      <c r="J10" s="47">
        <f>Gajapati!I11</f>
        <v>1739</v>
      </c>
      <c r="K10" s="47">
        <f>Gajapati!J11</f>
        <v>893</v>
      </c>
      <c r="L10" s="50">
        <f t="shared" si="2"/>
        <v>2632</v>
      </c>
      <c r="M10" s="47">
        <f>Gajapati!L11</f>
        <v>54</v>
      </c>
      <c r="N10" s="47">
        <f>Gajapati!M11</f>
        <v>962</v>
      </c>
      <c r="O10" s="47">
        <f>Gajapati!N11</f>
        <v>761</v>
      </c>
      <c r="P10" s="50">
        <f t="shared" si="3"/>
        <v>1723</v>
      </c>
    </row>
    <row r="11" spans="1:16" s="20" customFormat="1" ht="30" customHeight="1">
      <c r="A11" s="46" t="s">
        <v>11</v>
      </c>
      <c r="B11" s="47">
        <v>167</v>
      </c>
      <c r="C11" s="47">
        <f>Kondhamal!C11</f>
        <v>7963</v>
      </c>
      <c r="D11" s="47">
        <v>167</v>
      </c>
      <c r="E11" s="47">
        <f>Kondhamal!E11</f>
        <v>805</v>
      </c>
      <c r="F11" s="47">
        <f>Kondhamal!F11</f>
        <v>1402</v>
      </c>
      <c r="G11" s="48">
        <f t="shared" si="0"/>
        <v>2207</v>
      </c>
      <c r="H11" s="49">
        <f t="shared" si="1"/>
        <v>0.2771568504332538</v>
      </c>
      <c r="I11" s="47">
        <f>Kondhamal!H11</f>
        <v>140</v>
      </c>
      <c r="J11" s="47">
        <f>Kondhamal!I11</f>
        <v>1022</v>
      </c>
      <c r="K11" s="47">
        <f>Kondhamal!J11</f>
        <v>0</v>
      </c>
      <c r="L11" s="50">
        <f t="shared" si="2"/>
        <v>1022</v>
      </c>
      <c r="M11" s="47">
        <f>Kondhamal!L11</f>
        <v>63</v>
      </c>
      <c r="N11" s="47">
        <f>Kondhamal!M11</f>
        <v>355</v>
      </c>
      <c r="O11" s="47">
        <f>Kondhamal!N11</f>
        <v>0</v>
      </c>
      <c r="P11" s="50">
        <f t="shared" si="3"/>
        <v>355</v>
      </c>
    </row>
    <row r="12" spans="1:16" s="20" customFormat="1" ht="30" customHeight="1">
      <c r="A12" s="46" t="s">
        <v>12</v>
      </c>
      <c r="B12" s="47">
        <v>172</v>
      </c>
      <c r="C12" s="47">
        <f>Kalahandi!C11</f>
        <v>6732</v>
      </c>
      <c r="D12" s="47">
        <f>Kalahandi!D11</f>
        <v>162</v>
      </c>
      <c r="E12" s="47">
        <f>Kalahandi!E11</f>
        <v>1655</v>
      </c>
      <c r="F12" s="47">
        <f>Kalahandi!F11</f>
        <v>914</v>
      </c>
      <c r="G12" s="48">
        <f t="shared" si="0"/>
        <v>2569</v>
      </c>
      <c r="H12" s="49">
        <f t="shared" si="1"/>
        <v>0.38161021984551396</v>
      </c>
      <c r="I12" s="47">
        <f>Kalahandi!H11</f>
        <v>152</v>
      </c>
      <c r="J12" s="47">
        <f>Kalahandi!I11</f>
        <v>1974</v>
      </c>
      <c r="K12" s="47">
        <f>Kalahandi!J11</f>
        <v>292</v>
      </c>
      <c r="L12" s="50">
        <f t="shared" si="2"/>
        <v>2266</v>
      </c>
      <c r="M12" s="47">
        <f>Kalahandi!L11</f>
        <v>99</v>
      </c>
      <c r="N12" s="47">
        <f>Kalahandi!M11</f>
        <v>1771</v>
      </c>
      <c r="O12" s="47">
        <f>Kalahandi!N11</f>
        <v>33</v>
      </c>
      <c r="P12" s="50">
        <f t="shared" si="3"/>
        <v>1804</v>
      </c>
    </row>
    <row r="13" spans="1:16" s="20" customFormat="1" ht="30" customHeight="1">
      <c r="A13" s="46" t="s">
        <v>13</v>
      </c>
      <c r="B13" s="47">
        <v>176</v>
      </c>
      <c r="C13" s="47">
        <f>Rayagada!C11</f>
        <v>8596</v>
      </c>
      <c r="D13" s="47">
        <f>Rayagada!D11</f>
        <v>169</v>
      </c>
      <c r="E13" s="47">
        <f>Rayagada!E11</f>
        <v>2570</v>
      </c>
      <c r="F13" s="47">
        <f>Rayagada!F11</f>
        <v>2581</v>
      </c>
      <c r="G13" s="48">
        <f t="shared" si="0"/>
        <v>5151</v>
      </c>
      <c r="H13" s="49">
        <f t="shared" si="1"/>
        <v>0.599232201023732</v>
      </c>
      <c r="I13" s="47">
        <f>Rayagada!H11</f>
        <v>125</v>
      </c>
      <c r="J13" s="47">
        <f>Rayagada!I11</f>
        <v>0</v>
      </c>
      <c r="K13" s="47">
        <f>Rayagada!J11</f>
        <v>0</v>
      </c>
      <c r="L13" s="50">
        <f t="shared" si="2"/>
        <v>0</v>
      </c>
      <c r="M13" s="47">
        <f>Rayagada!L11</f>
        <v>105</v>
      </c>
      <c r="N13" s="47">
        <f>Rayagada!M11</f>
        <v>2886</v>
      </c>
      <c r="O13" s="47">
        <f>Rayagada!N11</f>
        <v>194</v>
      </c>
      <c r="P13" s="50">
        <f t="shared" si="3"/>
        <v>3080</v>
      </c>
    </row>
    <row r="14" spans="1:16" s="20" customFormat="1" ht="30" customHeight="1">
      <c r="A14" s="43" t="s">
        <v>5</v>
      </c>
      <c r="B14" s="44">
        <f aca="true" t="shared" si="4" ref="B14:G14">SUM(B7:B13)</f>
        <v>1056</v>
      </c>
      <c r="C14" s="44">
        <f t="shared" si="4"/>
        <v>58276</v>
      </c>
      <c r="D14" s="44">
        <f t="shared" si="4"/>
        <v>1011</v>
      </c>
      <c r="E14" s="44">
        <f t="shared" si="4"/>
        <v>12118</v>
      </c>
      <c r="F14" s="44">
        <f t="shared" si="4"/>
        <v>17932</v>
      </c>
      <c r="G14" s="44">
        <f t="shared" si="4"/>
        <v>30050</v>
      </c>
      <c r="H14" s="45">
        <f t="shared" si="1"/>
        <v>0.5156496671013796</v>
      </c>
      <c r="I14" s="44">
        <f>SUM(I7:I13)</f>
        <v>879</v>
      </c>
      <c r="J14" s="44">
        <f aca="true" t="shared" si="5" ref="J14:P14">SUM(J7:J13)</f>
        <v>20371</v>
      </c>
      <c r="K14" s="44">
        <f t="shared" si="5"/>
        <v>1737</v>
      </c>
      <c r="L14" s="44">
        <f t="shared" si="5"/>
        <v>22108</v>
      </c>
      <c r="M14" s="44">
        <f t="shared" si="5"/>
        <v>551</v>
      </c>
      <c r="N14" s="44">
        <f t="shared" si="5"/>
        <v>15560</v>
      </c>
      <c r="O14" s="44">
        <f t="shared" si="5"/>
        <v>1490</v>
      </c>
      <c r="P14" s="44">
        <f t="shared" si="5"/>
        <v>17050</v>
      </c>
    </row>
    <row r="15" spans="1:16" s="20" customFormat="1" ht="30" customHeight="1">
      <c r="A15" s="32" t="s">
        <v>63</v>
      </c>
      <c r="B15" s="28"/>
      <c r="C15" s="28"/>
      <c r="D15" s="33">
        <f>D14/B14</f>
        <v>0.9573863636363636</v>
      </c>
      <c r="E15" s="33">
        <f>E14/C14</f>
        <v>0.2079415196650422</v>
      </c>
      <c r="F15" s="33">
        <f>F14/C14</f>
        <v>0.30770814743633745</v>
      </c>
      <c r="G15" s="33">
        <f>G14/C14</f>
        <v>0.5156496671013796</v>
      </c>
      <c r="H15" s="33"/>
      <c r="I15" s="33">
        <f>I14/B14</f>
        <v>0.8323863636363636</v>
      </c>
      <c r="J15" s="29"/>
      <c r="K15" s="29"/>
      <c r="L15" s="29"/>
      <c r="M15" s="33">
        <f>M14/B14</f>
        <v>0.521780303030303</v>
      </c>
      <c r="N15" s="29"/>
      <c r="O15" s="29"/>
      <c r="P15" s="29"/>
    </row>
    <row r="16" spans="13:16" ht="21" customHeight="1">
      <c r="M16" s="80" t="s">
        <v>88</v>
      </c>
      <c r="N16" s="80"/>
      <c r="O16" s="80"/>
      <c r="P16" s="80"/>
    </row>
    <row r="17" spans="1:16" ht="27.75" customHeight="1">
      <c r="A17" s="77" t="s">
        <v>87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41.25" customHeight="1">
      <c r="A18" s="77" t="s">
        <v>90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24" customHeight="1">
      <c r="A19" s="77" t="s">
        <v>89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ht="17.25" customHeight="1"/>
  </sheetData>
  <sheetProtection/>
  <mergeCells count="13">
    <mergeCell ref="M4:P4"/>
    <mergeCell ref="B3:P3"/>
    <mergeCell ref="C4:C5"/>
    <mergeCell ref="A17:P17"/>
    <mergeCell ref="A18:P18"/>
    <mergeCell ref="A19:P19"/>
    <mergeCell ref="D4:H4"/>
    <mergeCell ref="M16:P16"/>
    <mergeCell ref="A1:P1"/>
    <mergeCell ref="N2:P2"/>
    <mergeCell ref="A3:A5"/>
    <mergeCell ref="B4:B5"/>
    <mergeCell ref="I4:L4"/>
  </mergeCells>
  <printOptions horizontalCentered="1"/>
  <pageMargins left="0.19" right="0.1968503937007874" top="0.35" bottom="0.45" header="0.24" footer="0.31496062992125984"/>
  <pageSetup fitToHeight="1" fitToWidth="1" horizontalDpi="600" verticalDpi="600" orientation="landscape" paperSize="9" scale="62" r:id="rId1"/>
  <ignoredErrors>
    <ignoredError sqref="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17.421875" style="1" customWidth="1"/>
    <col min="2" max="2" width="11.57421875" style="1" customWidth="1"/>
    <col min="3" max="4" width="9.140625" style="1" customWidth="1"/>
    <col min="5" max="5" width="17.7109375" style="1" customWidth="1"/>
    <col min="6" max="6" width="12.00390625" style="1" customWidth="1"/>
    <col min="7" max="8" width="9.140625" style="1" customWidth="1"/>
    <col min="9" max="9" width="14.140625" style="1" customWidth="1"/>
    <col min="10" max="10" width="14.421875" style="1" customWidth="1"/>
    <col min="11" max="12" width="9.140625" style="1" customWidth="1"/>
    <col min="13" max="13" width="10.8515625" style="1" customWidth="1"/>
    <col min="14" max="16384" width="9.140625" style="1" customWidth="1"/>
  </cols>
  <sheetData>
    <row r="1" spans="1:14" ht="15.75">
      <c r="A1" s="3" t="s">
        <v>14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</row>
    <row r="2" spans="1:14" ht="15">
      <c r="A2" s="1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9.5" customHeight="1">
      <c r="A3" s="84" t="s">
        <v>61</v>
      </c>
      <c r="B3" s="93" t="s">
        <v>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24" customHeight="1">
      <c r="A4" s="84"/>
      <c r="B4" s="85" t="s">
        <v>0</v>
      </c>
      <c r="C4" s="91" t="s">
        <v>1</v>
      </c>
      <c r="D4" s="96" t="s">
        <v>2</v>
      </c>
      <c r="E4" s="97"/>
      <c r="F4" s="97"/>
      <c r="G4" s="97"/>
      <c r="H4" s="98" t="s">
        <v>3</v>
      </c>
      <c r="I4" s="98"/>
      <c r="J4" s="98"/>
      <c r="K4" s="98"/>
      <c r="L4" s="99" t="s">
        <v>4</v>
      </c>
      <c r="M4" s="99"/>
      <c r="N4" s="99"/>
      <c r="O4" s="99"/>
    </row>
    <row r="5" spans="1:15" ht="45">
      <c r="A5" s="84"/>
      <c r="B5" s="85"/>
      <c r="C5" s="92"/>
      <c r="D5" s="5" t="s">
        <v>0</v>
      </c>
      <c r="E5" s="5" t="s">
        <v>55</v>
      </c>
      <c r="F5" s="5" t="s">
        <v>71</v>
      </c>
      <c r="G5" s="16" t="s">
        <v>56</v>
      </c>
      <c r="H5" s="4" t="s">
        <v>0</v>
      </c>
      <c r="I5" s="4" t="s">
        <v>57</v>
      </c>
      <c r="J5" s="4" t="s">
        <v>58</v>
      </c>
      <c r="K5" s="4" t="s">
        <v>5</v>
      </c>
      <c r="L5" s="14" t="s">
        <v>6</v>
      </c>
      <c r="M5" s="14" t="s">
        <v>59</v>
      </c>
      <c r="N5" s="14" t="s">
        <v>60</v>
      </c>
      <c r="O5" s="13" t="s">
        <v>5</v>
      </c>
    </row>
    <row r="6" spans="1:15" ht="34.5" customHeight="1">
      <c r="A6" s="55" t="s">
        <v>39</v>
      </c>
      <c r="B6" s="24">
        <v>20</v>
      </c>
      <c r="C6" s="7">
        <v>3246</v>
      </c>
      <c r="D6" s="7">
        <v>20</v>
      </c>
      <c r="E6" s="7">
        <v>818</v>
      </c>
      <c r="F6" s="7">
        <v>1045</v>
      </c>
      <c r="G6" s="9">
        <f>F6+E6</f>
        <v>1863</v>
      </c>
      <c r="H6" s="7">
        <v>20</v>
      </c>
      <c r="I6" s="7">
        <v>1940</v>
      </c>
      <c r="J6" s="7">
        <v>50</v>
      </c>
      <c r="K6" s="9">
        <f>J6+I6</f>
        <v>1990</v>
      </c>
      <c r="L6" s="7">
        <v>17</v>
      </c>
      <c r="M6" s="7">
        <v>879</v>
      </c>
      <c r="N6" s="7">
        <v>50</v>
      </c>
      <c r="O6" s="9">
        <f>N6+M6</f>
        <v>929</v>
      </c>
    </row>
    <row r="7" spans="1:15" ht="29.25" customHeight="1">
      <c r="A7" s="55" t="s">
        <v>40</v>
      </c>
      <c r="B7" s="24">
        <v>17</v>
      </c>
      <c r="C7" s="7">
        <v>3821</v>
      </c>
      <c r="D7" s="7">
        <v>17</v>
      </c>
      <c r="E7" s="7">
        <v>866</v>
      </c>
      <c r="F7" s="7">
        <v>755</v>
      </c>
      <c r="G7" s="9">
        <f>F7+E7</f>
        <v>1621</v>
      </c>
      <c r="H7" s="7">
        <v>17</v>
      </c>
      <c r="I7" s="7">
        <v>1651</v>
      </c>
      <c r="J7" s="7">
        <v>147</v>
      </c>
      <c r="K7" s="9">
        <f>J7+I7</f>
        <v>1798</v>
      </c>
      <c r="L7" s="7">
        <v>17</v>
      </c>
      <c r="M7" s="7">
        <v>386</v>
      </c>
      <c r="N7" s="7">
        <v>147</v>
      </c>
      <c r="O7" s="9">
        <f>N7+M7</f>
        <v>533</v>
      </c>
    </row>
    <row r="8" spans="1:15" ht="39" customHeight="1">
      <c r="A8" s="55" t="s">
        <v>41</v>
      </c>
      <c r="B8" s="24">
        <v>12</v>
      </c>
      <c r="C8" s="7">
        <v>3200</v>
      </c>
      <c r="D8" s="7">
        <v>12</v>
      </c>
      <c r="E8" s="7">
        <v>325</v>
      </c>
      <c r="F8" s="7">
        <v>746</v>
      </c>
      <c r="G8" s="9">
        <f>F8+E8</f>
        <v>1071</v>
      </c>
      <c r="H8" s="7">
        <v>12</v>
      </c>
      <c r="I8" s="7">
        <v>1071</v>
      </c>
      <c r="J8" s="7">
        <v>48</v>
      </c>
      <c r="K8" s="9">
        <f>J8+I8</f>
        <v>1119</v>
      </c>
      <c r="L8" s="7">
        <v>8</v>
      </c>
      <c r="M8" s="7">
        <v>566</v>
      </c>
      <c r="N8" s="7">
        <v>48</v>
      </c>
      <c r="O8" s="9">
        <f>N8+M8</f>
        <v>614</v>
      </c>
    </row>
    <row r="9" spans="1:15" ht="30" customHeight="1">
      <c r="A9" s="21" t="s">
        <v>5</v>
      </c>
      <c r="B9" s="21">
        <f>SUM(B6:B8)</f>
        <v>49</v>
      </c>
      <c r="C9" s="21">
        <f aca="true" t="shared" si="0" ref="C9:O9">SUM(C6:C8)</f>
        <v>10267</v>
      </c>
      <c r="D9" s="21">
        <f t="shared" si="0"/>
        <v>49</v>
      </c>
      <c r="E9" s="21">
        <f t="shared" si="0"/>
        <v>2009</v>
      </c>
      <c r="F9" s="21">
        <f t="shared" si="0"/>
        <v>2546</v>
      </c>
      <c r="G9" s="21">
        <f t="shared" si="0"/>
        <v>4555</v>
      </c>
      <c r="H9" s="21">
        <f t="shared" si="0"/>
        <v>49</v>
      </c>
      <c r="I9" s="21">
        <f t="shared" si="0"/>
        <v>4662</v>
      </c>
      <c r="J9" s="21">
        <f t="shared" si="0"/>
        <v>245</v>
      </c>
      <c r="K9" s="21">
        <f t="shared" si="0"/>
        <v>4907</v>
      </c>
      <c r="L9" s="21">
        <f t="shared" si="0"/>
        <v>42</v>
      </c>
      <c r="M9" s="21">
        <f t="shared" si="0"/>
        <v>1831</v>
      </c>
      <c r="N9" s="21">
        <f t="shared" si="0"/>
        <v>245</v>
      </c>
      <c r="O9" s="21">
        <f t="shared" si="0"/>
        <v>2076</v>
      </c>
    </row>
  </sheetData>
  <sheetProtection/>
  <mergeCells count="7">
    <mergeCell ref="A3:A5"/>
    <mergeCell ref="B3:O3"/>
    <mergeCell ref="B4:B5"/>
    <mergeCell ref="C4:C5"/>
    <mergeCell ref="D4:G4"/>
    <mergeCell ref="H4:K4"/>
    <mergeCell ref="L4:O4"/>
  </mergeCells>
  <printOptions horizontalCentered="1"/>
  <pageMargins left="0.45" right="0.45" top="0.5" bottom="0.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7.421875" style="1" customWidth="1"/>
    <col min="2" max="2" width="10.421875" style="1" customWidth="1"/>
    <col min="3" max="3" width="7.7109375" style="1" customWidth="1"/>
    <col min="4" max="4" width="9.140625" style="1" customWidth="1"/>
    <col min="5" max="5" width="16.421875" style="1" customWidth="1"/>
    <col min="6" max="6" width="11.00390625" style="1" customWidth="1"/>
    <col min="7" max="8" width="9.140625" style="1" customWidth="1"/>
    <col min="9" max="9" width="13.00390625" style="1" customWidth="1"/>
    <col min="10" max="10" width="14.00390625" style="1" customWidth="1"/>
    <col min="11" max="11" width="6.8515625" style="1" customWidth="1"/>
    <col min="12" max="12" width="9.140625" style="1" customWidth="1"/>
    <col min="13" max="13" width="11.28125" style="1" customWidth="1"/>
    <col min="14" max="14" width="13.28125" style="1" customWidth="1"/>
    <col min="15" max="15" width="7.140625" style="1" customWidth="1"/>
    <col min="16" max="16384" width="9.140625" style="1" customWidth="1"/>
  </cols>
  <sheetData>
    <row r="1" spans="1:14" ht="15">
      <c r="A1" s="3" t="s">
        <v>14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</row>
    <row r="2" spans="1:14" ht="15">
      <c r="A2" s="1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2.5" customHeight="1">
      <c r="A3" s="84" t="s">
        <v>61</v>
      </c>
      <c r="B3" s="93" t="s">
        <v>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21" customHeight="1">
      <c r="A4" s="84"/>
      <c r="B4" s="85" t="s">
        <v>0</v>
      </c>
      <c r="C4" s="91" t="s">
        <v>1</v>
      </c>
      <c r="D4" s="96" t="s">
        <v>2</v>
      </c>
      <c r="E4" s="97"/>
      <c r="F4" s="97"/>
      <c r="G4" s="97"/>
      <c r="H4" s="98" t="s">
        <v>3</v>
      </c>
      <c r="I4" s="98"/>
      <c r="J4" s="98"/>
      <c r="K4" s="98"/>
      <c r="L4" s="99" t="s">
        <v>4</v>
      </c>
      <c r="M4" s="99"/>
      <c r="N4" s="99"/>
      <c r="O4" s="99"/>
    </row>
    <row r="5" spans="1:15" ht="45">
      <c r="A5" s="84"/>
      <c r="B5" s="85"/>
      <c r="C5" s="92"/>
      <c r="D5" s="5" t="s">
        <v>0</v>
      </c>
      <c r="E5" s="5" t="s">
        <v>55</v>
      </c>
      <c r="F5" s="5" t="s">
        <v>71</v>
      </c>
      <c r="G5" s="16" t="s">
        <v>56</v>
      </c>
      <c r="H5" s="4" t="s">
        <v>0</v>
      </c>
      <c r="I5" s="4" t="s">
        <v>57</v>
      </c>
      <c r="J5" s="4" t="s">
        <v>58</v>
      </c>
      <c r="K5" s="4" t="s">
        <v>5</v>
      </c>
      <c r="L5" s="14" t="s">
        <v>6</v>
      </c>
      <c r="M5" s="14" t="s">
        <v>59</v>
      </c>
      <c r="N5" s="14" t="s">
        <v>60</v>
      </c>
      <c r="O5" s="13" t="s">
        <v>5</v>
      </c>
    </row>
    <row r="6" spans="1:15" ht="30.75" customHeight="1">
      <c r="A6" s="55" t="s">
        <v>42</v>
      </c>
      <c r="B6" s="7">
        <v>36</v>
      </c>
      <c r="C6" s="7">
        <v>1187</v>
      </c>
      <c r="D6" s="7">
        <v>36</v>
      </c>
      <c r="E6" s="7">
        <v>420</v>
      </c>
      <c r="F6" s="7">
        <v>188</v>
      </c>
      <c r="G6" s="9">
        <f>F6+E6</f>
        <v>608</v>
      </c>
      <c r="H6" s="7">
        <v>29</v>
      </c>
      <c r="I6" s="7">
        <v>596</v>
      </c>
      <c r="J6" s="7">
        <v>0</v>
      </c>
      <c r="K6" s="9">
        <f>J6+I6</f>
        <v>596</v>
      </c>
      <c r="L6" s="7">
        <v>11</v>
      </c>
      <c r="M6" s="7">
        <v>121</v>
      </c>
      <c r="N6" s="7"/>
      <c r="O6" s="9">
        <f>N6+M6</f>
        <v>121</v>
      </c>
    </row>
    <row r="7" spans="1:15" ht="31.5" customHeight="1">
      <c r="A7" s="55" t="s">
        <v>43</v>
      </c>
      <c r="B7" s="7">
        <v>28</v>
      </c>
      <c r="C7" s="7">
        <v>2422</v>
      </c>
      <c r="D7" s="7">
        <v>28</v>
      </c>
      <c r="E7" s="7">
        <v>607</v>
      </c>
      <c r="F7" s="7">
        <v>527</v>
      </c>
      <c r="G7" s="9">
        <f>F7+E7</f>
        <v>1134</v>
      </c>
      <c r="H7" s="7">
        <v>28</v>
      </c>
      <c r="I7" s="7">
        <v>972</v>
      </c>
      <c r="J7" s="7">
        <v>0</v>
      </c>
      <c r="K7" s="9">
        <f>J7+I7</f>
        <v>972</v>
      </c>
      <c r="L7" s="7">
        <v>23</v>
      </c>
      <c r="M7" s="7">
        <v>423</v>
      </c>
      <c r="N7" s="7"/>
      <c r="O7" s="9">
        <f>N7+M7</f>
        <v>423</v>
      </c>
    </row>
    <row r="8" spans="1:15" ht="28.5" customHeight="1">
      <c r="A8" s="55" t="s">
        <v>44</v>
      </c>
      <c r="B8" s="7">
        <v>21</v>
      </c>
      <c r="C8" s="7">
        <v>1015</v>
      </c>
      <c r="D8" s="7">
        <v>21</v>
      </c>
      <c r="E8" s="7">
        <v>663</v>
      </c>
      <c r="F8" s="7">
        <v>82</v>
      </c>
      <c r="G8" s="9">
        <f>F8+E8</f>
        <v>745</v>
      </c>
      <c r="H8" s="7">
        <v>21</v>
      </c>
      <c r="I8" s="7">
        <v>701</v>
      </c>
      <c r="J8" s="7">
        <v>27</v>
      </c>
      <c r="K8" s="9">
        <f>J8+I8</f>
        <v>728</v>
      </c>
      <c r="L8" s="7">
        <v>15</v>
      </c>
      <c r="M8" s="7">
        <v>216</v>
      </c>
      <c r="N8" s="7">
        <v>27</v>
      </c>
      <c r="O8" s="9">
        <f>N8+M8</f>
        <v>243</v>
      </c>
    </row>
    <row r="9" spans="1:15" ht="27" customHeight="1">
      <c r="A9" s="21" t="s">
        <v>5</v>
      </c>
      <c r="B9" s="21">
        <f>SUM(B6:B8)</f>
        <v>85</v>
      </c>
      <c r="C9" s="21">
        <f aca="true" t="shared" si="0" ref="C9:O9">SUM(C6:C8)</f>
        <v>4624</v>
      </c>
      <c r="D9" s="21">
        <f t="shared" si="0"/>
        <v>85</v>
      </c>
      <c r="E9" s="21">
        <f t="shared" si="0"/>
        <v>1690</v>
      </c>
      <c r="F9" s="21">
        <f t="shared" si="0"/>
        <v>797</v>
      </c>
      <c r="G9" s="21">
        <f t="shared" si="0"/>
        <v>2487</v>
      </c>
      <c r="H9" s="21">
        <f t="shared" si="0"/>
        <v>78</v>
      </c>
      <c r="I9" s="21">
        <f t="shared" si="0"/>
        <v>2269</v>
      </c>
      <c r="J9" s="21">
        <f t="shared" si="0"/>
        <v>27</v>
      </c>
      <c r="K9" s="21">
        <f t="shared" si="0"/>
        <v>2296</v>
      </c>
      <c r="L9" s="21">
        <f t="shared" si="0"/>
        <v>49</v>
      </c>
      <c r="M9" s="21">
        <f t="shared" si="0"/>
        <v>760</v>
      </c>
      <c r="N9" s="21">
        <f t="shared" si="0"/>
        <v>27</v>
      </c>
      <c r="O9" s="21">
        <f t="shared" si="0"/>
        <v>787</v>
      </c>
    </row>
  </sheetData>
  <sheetProtection/>
  <mergeCells count="7">
    <mergeCell ref="A3:A5"/>
    <mergeCell ref="B3:O3"/>
    <mergeCell ref="B4:B5"/>
    <mergeCell ref="C4:C5"/>
    <mergeCell ref="D4:G4"/>
    <mergeCell ref="H4:K4"/>
    <mergeCell ref="L4:O4"/>
  </mergeCells>
  <printOptions horizontalCentered="1"/>
  <pageMargins left="0.45" right="0.45" top="0.5" bottom="0.5" header="0.3" footer="0.3"/>
  <pageSetup fitToHeight="1" fitToWidth="1" horizontalDpi="600" verticalDpi="600" orientation="landscape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3">
      <selection activeCell="J14" sqref="J14"/>
    </sheetView>
  </sheetViews>
  <sheetFormatPr defaultColWidth="9.140625" defaultRowHeight="15"/>
  <cols>
    <col min="1" max="1" width="17.00390625" style="1" customWidth="1"/>
    <col min="2" max="2" width="11.57421875" style="1" customWidth="1"/>
    <col min="3" max="4" width="9.140625" style="1" customWidth="1"/>
    <col min="5" max="5" width="16.8515625" style="1" customWidth="1"/>
    <col min="6" max="6" width="15.57421875" style="1" customWidth="1"/>
    <col min="7" max="7" width="10.8515625" style="1" customWidth="1"/>
    <col min="8" max="8" width="9.140625" style="1" customWidth="1"/>
    <col min="9" max="9" width="15.140625" style="1" customWidth="1"/>
    <col min="10" max="10" width="12.28125" style="1" customWidth="1"/>
    <col min="11" max="12" width="9.140625" style="1" customWidth="1"/>
    <col min="13" max="13" width="11.421875" style="1" customWidth="1"/>
    <col min="14" max="14" width="11.8515625" style="1" customWidth="1"/>
    <col min="15" max="16384" width="9.140625" style="1" customWidth="1"/>
  </cols>
  <sheetData>
    <row r="1" spans="1:14" ht="15">
      <c r="A1" s="3" t="s">
        <v>14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</row>
    <row r="2" spans="1:14" ht="15">
      <c r="A2" s="1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1" customHeight="1">
      <c r="A3" s="84" t="s">
        <v>61</v>
      </c>
      <c r="B3" s="93" t="s">
        <v>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24.75" customHeight="1">
      <c r="A4" s="84"/>
      <c r="B4" s="85" t="s">
        <v>0</v>
      </c>
      <c r="C4" s="91" t="s">
        <v>1</v>
      </c>
      <c r="D4" s="96" t="s">
        <v>2</v>
      </c>
      <c r="E4" s="97"/>
      <c r="F4" s="97"/>
      <c r="G4" s="97"/>
      <c r="H4" s="98" t="s">
        <v>3</v>
      </c>
      <c r="I4" s="98"/>
      <c r="J4" s="98"/>
      <c r="K4" s="98"/>
      <c r="L4" s="99" t="s">
        <v>4</v>
      </c>
      <c r="M4" s="99"/>
      <c r="N4" s="99"/>
      <c r="O4" s="99"/>
    </row>
    <row r="5" spans="1:15" ht="45">
      <c r="A5" s="84"/>
      <c r="B5" s="85"/>
      <c r="C5" s="92"/>
      <c r="D5" s="5" t="s">
        <v>0</v>
      </c>
      <c r="E5" s="5" t="s">
        <v>55</v>
      </c>
      <c r="F5" s="5" t="s">
        <v>71</v>
      </c>
      <c r="G5" s="16" t="s">
        <v>56</v>
      </c>
      <c r="H5" s="4" t="s">
        <v>0</v>
      </c>
      <c r="I5" s="4" t="s">
        <v>57</v>
      </c>
      <c r="J5" s="4" t="s">
        <v>58</v>
      </c>
      <c r="K5" s="4" t="s">
        <v>5</v>
      </c>
      <c r="L5" s="14" t="s">
        <v>6</v>
      </c>
      <c r="M5" s="14" t="s">
        <v>59</v>
      </c>
      <c r="N5" s="14" t="s">
        <v>60</v>
      </c>
      <c r="O5" s="13" t="s">
        <v>5</v>
      </c>
    </row>
    <row r="6" spans="1:15" ht="27.75" customHeight="1">
      <c r="A6" s="55" t="s">
        <v>46</v>
      </c>
      <c r="B6" s="7">
        <v>49</v>
      </c>
      <c r="C6" s="7">
        <v>1921</v>
      </c>
      <c r="D6" s="7">
        <v>49</v>
      </c>
      <c r="E6" s="7">
        <v>324</v>
      </c>
      <c r="F6" s="7">
        <v>1132</v>
      </c>
      <c r="G6" s="9">
        <f aca="true" t="shared" si="0" ref="G6:G12">F6+E6</f>
        <v>1456</v>
      </c>
      <c r="H6" s="7">
        <v>49</v>
      </c>
      <c r="I6" s="7">
        <v>1712</v>
      </c>
      <c r="J6" s="7">
        <v>25</v>
      </c>
      <c r="K6" s="9">
        <f>J6+I6</f>
        <v>1737</v>
      </c>
      <c r="L6" s="7">
        <v>48</v>
      </c>
      <c r="M6" s="7">
        <v>1953</v>
      </c>
      <c r="N6" s="7">
        <v>25</v>
      </c>
      <c r="O6" s="9">
        <f>N6+M6</f>
        <v>1978</v>
      </c>
    </row>
    <row r="7" spans="1:15" ht="23.25" customHeight="1">
      <c r="A7" s="55" t="s">
        <v>47</v>
      </c>
      <c r="B7" s="7">
        <v>31</v>
      </c>
      <c r="C7" s="7">
        <v>1930</v>
      </c>
      <c r="D7" s="7">
        <v>30</v>
      </c>
      <c r="E7" s="7">
        <v>271</v>
      </c>
      <c r="F7" s="7">
        <v>879</v>
      </c>
      <c r="G7" s="9">
        <f t="shared" si="0"/>
        <v>1150</v>
      </c>
      <c r="H7" s="7">
        <v>30</v>
      </c>
      <c r="I7" s="7">
        <v>1162</v>
      </c>
      <c r="J7" s="7">
        <v>84</v>
      </c>
      <c r="K7" s="9">
        <f aca="true" t="shared" si="1" ref="K7:K12">J7+I7</f>
        <v>1246</v>
      </c>
      <c r="L7" s="7">
        <v>24</v>
      </c>
      <c r="M7" s="7">
        <v>1172</v>
      </c>
      <c r="N7" s="7">
        <v>22</v>
      </c>
      <c r="O7" s="9">
        <f aca="true" t="shared" si="2" ref="O7:O12">N7+M7</f>
        <v>1194</v>
      </c>
    </row>
    <row r="8" spans="1:15" ht="24" customHeight="1">
      <c r="A8" s="55" t="s">
        <v>48</v>
      </c>
      <c r="B8" s="7">
        <v>52</v>
      </c>
      <c r="C8" s="7">
        <v>2287</v>
      </c>
      <c r="D8" s="7">
        <v>50</v>
      </c>
      <c r="E8" s="7">
        <v>298</v>
      </c>
      <c r="F8" s="7">
        <v>1409</v>
      </c>
      <c r="G8" s="9">
        <f t="shared" si="0"/>
        <v>1707</v>
      </c>
      <c r="H8" s="7">
        <v>28</v>
      </c>
      <c r="I8" s="7">
        <v>1044</v>
      </c>
      <c r="J8" s="7">
        <v>70</v>
      </c>
      <c r="K8" s="9">
        <f t="shared" si="1"/>
        <v>1114</v>
      </c>
      <c r="L8" s="7">
        <v>11</v>
      </c>
      <c r="M8" s="7">
        <v>174</v>
      </c>
      <c r="N8" s="7">
        <v>131</v>
      </c>
      <c r="O8" s="9">
        <f t="shared" si="2"/>
        <v>305</v>
      </c>
    </row>
    <row r="9" spans="1:15" ht="25.5" customHeight="1">
      <c r="A9" s="55" t="s">
        <v>49</v>
      </c>
      <c r="B9" s="7">
        <v>36</v>
      </c>
      <c r="C9" s="7">
        <v>798</v>
      </c>
      <c r="D9" s="7">
        <v>20</v>
      </c>
      <c r="E9" s="7">
        <v>343</v>
      </c>
      <c r="F9" s="7">
        <v>237</v>
      </c>
      <c r="G9" s="9">
        <f t="shared" si="0"/>
        <v>580</v>
      </c>
      <c r="H9" s="7">
        <v>5</v>
      </c>
      <c r="I9" s="7">
        <v>194</v>
      </c>
      <c r="J9" s="7">
        <v>39</v>
      </c>
      <c r="K9" s="9">
        <f t="shared" si="1"/>
        <v>233</v>
      </c>
      <c r="L9" s="7">
        <v>4</v>
      </c>
      <c r="M9" s="7">
        <v>87</v>
      </c>
      <c r="N9" s="7">
        <v>27</v>
      </c>
      <c r="O9" s="9">
        <f t="shared" si="2"/>
        <v>114</v>
      </c>
    </row>
    <row r="10" spans="1:15" ht="24" customHeight="1">
      <c r="A10" s="55" t="s">
        <v>50</v>
      </c>
      <c r="B10" s="7">
        <v>30</v>
      </c>
      <c r="C10" s="7">
        <v>2127</v>
      </c>
      <c r="D10" s="7">
        <v>21</v>
      </c>
      <c r="E10" s="7">
        <v>626</v>
      </c>
      <c r="F10" s="7">
        <v>1318</v>
      </c>
      <c r="G10" s="9">
        <f t="shared" si="0"/>
        <v>1944</v>
      </c>
      <c r="H10" s="7">
        <v>17</v>
      </c>
      <c r="I10" s="7">
        <v>1593</v>
      </c>
      <c r="J10" s="7">
        <v>0</v>
      </c>
      <c r="K10" s="9">
        <f t="shared" si="1"/>
        <v>1593</v>
      </c>
      <c r="L10" s="7">
        <v>16</v>
      </c>
      <c r="M10" s="7">
        <v>1197</v>
      </c>
      <c r="N10" s="7"/>
      <c r="O10" s="9">
        <f t="shared" si="2"/>
        <v>1197</v>
      </c>
    </row>
    <row r="11" spans="1:15" ht="24" customHeight="1">
      <c r="A11" s="55" t="s">
        <v>51</v>
      </c>
      <c r="B11" s="7">
        <v>24</v>
      </c>
      <c r="C11" s="7">
        <v>2263</v>
      </c>
      <c r="D11" s="7">
        <v>24</v>
      </c>
      <c r="E11" s="7">
        <v>349</v>
      </c>
      <c r="F11" s="7">
        <v>1486</v>
      </c>
      <c r="G11" s="9">
        <f t="shared" si="0"/>
        <v>1835</v>
      </c>
      <c r="H11" s="7">
        <v>24</v>
      </c>
      <c r="I11" s="7">
        <v>1820</v>
      </c>
      <c r="J11" s="7">
        <v>0</v>
      </c>
      <c r="K11" s="9">
        <f t="shared" si="1"/>
        <v>1820</v>
      </c>
      <c r="L11" s="7">
        <v>17</v>
      </c>
      <c r="M11" s="7">
        <v>1063</v>
      </c>
      <c r="N11" s="7"/>
      <c r="O11" s="9">
        <f t="shared" si="2"/>
        <v>1063</v>
      </c>
    </row>
    <row r="12" spans="1:15" ht="23.25" customHeight="1">
      <c r="A12" s="55" t="s">
        <v>52</v>
      </c>
      <c r="B12" s="7">
        <v>22</v>
      </c>
      <c r="C12" s="7">
        <v>1141</v>
      </c>
      <c r="D12" s="7">
        <v>22</v>
      </c>
      <c r="E12" s="7">
        <v>262</v>
      </c>
      <c r="F12" s="7">
        <v>796</v>
      </c>
      <c r="G12" s="9">
        <f t="shared" si="0"/>
        <v>1058</v>
      </c>
      <c r="H12" s="7">
        <v>22</v>
      </c>
      <c r="I12" s="7">
        <v>1180</v>
      </c>
      <c r="J12" s="7">
        <v>62</v>
      </c>
      <c r="K12" s="9">
        <f t="shared" si="1"/>
        <v>1242</v>
      </c>
      <c r="L12" s="15">
        <v>19</v>
      </c>
      <c r="M12" s="15">
        <v>1349</v>
      </c>
      <c r="N12" s="7">
        <v>25</v>
      </c>
      <c r="O12" s="9">
        <f t="shared" si="2"/>
        <v>1374</v>
      </c>
    </row>
    <row r="13" spans="1:15" ht="28.5" customHeight="1">
      <c r="A13" s="21" t="s">
        <v>5</v>
      </c>
      <c r="B13" s="21">
        <f>SUM(B6:B12)</f>
        <v>244</v>
      </c>
      <c r="C13" s="21">
        <f aca="true" t="shared" si="3" ref="C13:O13">SUM(C6:C12)</f>
        <v>12467</v>
      </c>
      <c r="D13" s="21">
        <f t="shared" si="3"/>
        <v>216</v>
      </c>
      <c r="E13" s="21">
        <f t="shared" si="3"/>
        <v>2473</v>
      </c>
      <c r="F13" s="21">
        <f t="shared" si="3"/>
        <v>7257</v>
      </c>
      <c r="G13" s="21">
        <f t="shared" si="3"/>
        <v>9730</v>
      </c>
      <c r="H13" s="21">
        <f t="shared" si="3"/>
        <v>175</v>
      </c>
      <c r="I13" s="21">
        <f t="shared" si="3"/>
        <v>8705</v>
      </c>
      <c r="J13" s="21">
        <f t="shared" si="3"/>
        <v>280</v>
      </c>
      <c r="K13" s="21">
        <f t="shared" si="3"/>
        <v>8985</v>
      </c>
      <c r="L13" s="21">
        <f t="shared" si="3"/>
        <v>139</v>
      </c>
      <c r="M13" s="21">
        <f t="shared" si="3"/>
        <v>6995</v>
      </c>
      <c r="N13" s="21">
        <f t="shared" si="3"/>
        <v>230</v>
      </c>
      <c r="O13" s="21">
        <f t="shared" si="3"/>
        <v>7225</v>
      </c>
    </row>
  </sheetData>
  <sheetProtection/>
  <mergeCells count="7">
    <mergeCell ref="A3:A5"/>
    <mergeCell ref="B3:O3"/>
    <mergeCell ref="B4:B5"/>
    <mergeCell ref="C4:C5"/>
    <mergeCell ref="D4:G4"/>
    <mergeCell ref="H4:K4"/>
    <mergeCell ref="L4:O4"/>
  </mergeCells>
  <printOptions horizontalCentered="1"/>
  <pageMargins left="0.45" right="0.45" top="0.5" bottom="0.5" header="0.3" footer="0.3"/>
  <pageSetup fitToHeight="1" fitToWidth="1" horizontalDpi="600" verticalDpi="600" orientation="landscape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16.00390625" style="1" customWidth="1"/>
    <col min="2" max="2" width="10.57421875" style="1" customWidth="1"/>
    <col min="3" max="3" width="7.8515625" style="1" customWidth="1"/>
    <col min="4" max="4" width="9.140625" style="1" customWidth="1"/>
    <col min="5" max="5" width="15.7109375" style="1" customWidth="1"/>
    <col min="6" max="6" width="13.7109375" style="1" customWidth="1"/>
    <col min="7" max="7" width="11.421875" style="1" customWidth="1"/>
    <col min="8" max="8" width="9.140625" style="1" customWidth="1"/>
    <col min="9" max="10" width="13.28125" style="1" customWidth="1"/>
    <col min="11" max="11" width="8.140625" style="1" customWidth="1"/>
    <col min="12" max="12" width="8.57421875" style="1" customWidth="1"/>
    <col min="13" max="13" width="11.00390625" style="1" customWidth="1"/>
    <col min="14" max="14" width="10.140625" style="1" customWidth="1"/>
    <col min="15" max="15" width="8.00390625" style="1" customWidth="1"/>
    <col min="16" max="16384" width="9.140625" style="1" customWidth="1"/>
  </cols>
  <sheetData>
    <row r="1" spans="1:14" ht="15">
      <c r="A1" s="3" t="s">
        <v>14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</row>
    <row r="2" spans="1:14" ht="15">
      <c r="A2" s="1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7" customHeight="1">
      <c r="A3" s="84" t="s">
        <v>61</v>
      </c>
      <c r="B3" s="93" t="s">
        <v>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28.5" customHeight="1">
      <c r="A4" s="84"/>
      <c r="B4" s="85" t="s">
        <v>0</v>
      </c>
      <c r="C4" s="91" t="s">
        <v>1</v>
      </c>
      <c r="D4" s="96" t="s">
        <v>2</v>
      </c>
      <c r="E4" s="97"/>
      <c r="F4" s="97"/>
      <c r="G4" s="97"/>
      <c r="H4" s="98" t="s">
        <v>3</v>
      </c>
      <c r="I4" s="98"/>
      <c r="J4" s="98"/>
      <c r="K4" s="98"/>
      <c r="L4" s="99" t="s">
        <v>4</v>
      </c>
      <c r="M4" s="99"/>
      <c r="N4" s="99"/>
      <c r="O4" s="99"/>
    </row>
    <row r="5" spans="1:15" ht="45">
      <c r="A5" s="84"/>
      <c r="B5" s="85"/>
      <c r="C5" s="92"/>
      <c r="D5" s="5" t="s">
        <v>0</v>
      </c>
      <c r="E5" s="5" t="s">
        <v>55</v>
      </c>
      <c r="F5" s="5" t="s">
        <v>71</v>
      </c>
      <c r="G5" s="16" t="s">
        <v>56</v>
      </c>
      <c r="H5" s="4" t="s">
        <v>0</v>
      </c>
      <c r="I5" s="4" t="s">
        <v>57</v>
      </c>
      <c r="J5" s="4" t="s">
        <v>58</v>
      </c>
      <c r="K5" s="4" t="s">
        <v>5</v>
      </c>
      <c r="L5" s="14" t="s">
        <v>6</v>
      </c>
      <c r="M5" s="14" t="s">
        <v>59</v>
      </c>
      <c r="N5" s="14" t="s">
        <v>60</v>
      </c>
      <c r="O5" s="13" t="s">
        <v>5</v>
      </c>
    </row>
    <row r="6" spans="1:15" ht="25.5" customHeight="1">
      <c r="A6" s="8" t="s">
        <v>22</v>
      </c>
      <c r="B6" s="7">
        <v>35</v>
      </c>
      <c r="C6" s="23">
        <v>1989</v>
      </c>
      <c r="D6" s="7">
        <v>35</v>
      </c>
      <c r="E6" s="7">
        <v>100</v>
      </c>
      <c r="F6" s="7">
        <v>728</v>
      </c>
      <c r="G6" s="9">
        <f>F6+E6</f>
        <v>828</v>
      </c>
      <c r="H6" s="7">
        <v>35</v>
      </c>
      <c r="I6" s="7">
        <v>576</v>
      </c>
      <c r="J6" s="7">
        <v>631</v>
      </c>
      <c r="K6" s="7">
        <f>J6+I6</f>
        <v>1207</v>
      </c>
      <c r="L6" s="7">
        <v>25</v>
      </c>
      <c r="M6" s="7">
        <v>379</v>
      </c>
      <c r="N6" s="7">
        <v>556</v>
      </c>
      <c r="O6" s="9">
        <f>N6+M6</f>
        <v>935</v>
      </c>
    </row>
    <row r="7" spans="1:15" ht="26.25" customHeight="1">
      <c r="A7" s="8" t="s">
        <v>13</v>
      </c>
      <c r="B7" s="7">
        <v>35</v>
      </c>
      <c r="C7" s="23">
        <v>1412</v>
      </c>
      <c r="D7" s="7">
        <v>35</v>
      </c>
      <c r="E7" s="7">
        <v>251</v>
      </c>
      <c r="F7" s="7">
        <v>470</v>
      </c>
      <c r="G7" s="9">
        <f>F7+E7</f>
        <v>721</v>
      </c>
      <c r="H7" s="7">
        <v>35</v>
      </c>
      <c r="I7" s="7">
        <v>90</v>
      </c>
      <c r="J7" s="7">
        <v>169</v>
      </c>
      <c r="K7" s="7">
        <f>J7+I7</f>
        <v>259</v>
      </c>
      <c r="L7" s="7">
        <v>13</v>
      </c>
      <c r="M7" s="7">
        <v>145</v>
      </c>
      <c r="N7" s="7">
        <v>81</v>
      </c>
      <c r="O7" s="9">
        <f>N7+M7</f>
        <v>226</v>
      </c>
    </row>
    <row r="8" spans="1:15" ht="23.25" customHeight="1">
      <c r="A8" s="8" t="s">
        <v>23</v>
      </c>
      <c r="B8" s="7">
        <v>36</v>
      </c>
      <c r="C8" s="23">
        <v>1930</v>
      </c>
      <c r="D8" s="7">
        <v>36</v>
      </c>
      <c r="E8" s="7">
        <v>191</v>
      </c>
      <c r="F8" s="7">
        <v>343</v>
      </c>
      <c r="G8" s="9">
        <f>F8+E8</f>
        <v>534</v>
      </c>
      <c r="H8" s="7">
        <v>36</v>
      </c>
      <c r="I8" s="7">
        <v>505</v>
      </c>
      <c r="J8" s="7">
        <v>78</v>
      </c>
      <c r="K8" s="7">
        <f>J8+I8</f>
        <v>583</v>
      </c>
      <c r="L8" s="7">
        <v>14</v>
      </c>
      <c r="M8" s="7">
        <v>438</v>
      </c>
      <c r="N8" s="7">
        <v>50</v>
      </c>
      <c r="O8" s="9">
        <f>N8+M8</f>
        <v>488</v>
      </c>
    </row>
    <row r="9" spans="1:15" ht="24.75" customHeight="1">
      <c r="A9" s="8" t="s">
        <v>24</v>
      </c>
      <c r="B9" s="7">
        <v>35</v>
      </c>
      <c r="C9" s="23">
        <v>917</v>
      </c>
      <c r="D9" s="7">
        <v>35</v>
      </c>
      <c r="E9" s="7">
        <v>128</v>
      </c>
      <c r="F9" s="7">
        <v>408</v>
      </c>
      <c r="G9" s="9">
        <f>F9+E9</f>
        <v>536</v>
      </c>
      <c r="H9" s="7">
        <v>32</v>
      </c>
      <c r="I9" s="7">
        <v>96</v>
      </c>
      <c r="J9" s="7">
        <v>15</v>
      </c>
      <c r="K9" s="7">
        <f>J9+I9</f>
        <v>111</v>
      </c>
      <c r="L9" s="7">
        <v>2</v>
      </c>
      <c r="M9" s="7"/>
      <c r="N9" s="7">
        <v>74</v>
      </c>
      <c r="O9" s="9">
        <f>N9+M9</f>
        <v>74</v>
      </c>
    </row>
    <row r="10" spans="1:15" ht="23.25" customHeight="1">
      <c r="A10" s="8" t="s">
        <v>25</v>
      </c>
      <c r="B10" s="7">
        <v>22</v>
      </c>
      <c r="C10" s="23">
        <v>1379</v>
      </c>
      <c r="D10" s="7">
        <v>22</v>
      </c>
      <c r="E10" s="7">
        <v>246</v>
      </c>
      <c r="F10" s="7">
        <v>486</v>
      </c>
      <c r="G10" s="9">
        <f>F10+E10</f>
        <v>732</v>
      </c>
      <c r="H10" s="7">
        <v>22</v>
      </c>
      <c r="I10" s="7">
        <v>472</v>
      </c>
      <c r="J10" s="7">
        <v>0</v>
      </c>
      <c r="K10" s="7">
        <f>J10+I10</f>
        <v>472</v>
      </c>
      <c r="L10" s="7"/>
      <c r="M10" s="7"/>
      <c r="N10" s="7"/>
      <c r="O10" s="9">
        <f>N10+M10</f>
        <v>0</v>
      </c>
    </row>
    <row r="11" spans="1:15" ht="20.25" customHeight="1">
      <c r="A11" s="6" t="s">
        <v>5</v>
      </c>
      <c r="B11" s="21">
        <f>SUM(B6:B10)</f>
        <v>163</v>
      </c>
      <c r="C11" s="21">
        <f aca="true" t="shared" si="0" ref="C11:O11">SUM(C6:C10)</f>
        <v>7627</v>
      </c>
      <c r="D11" s="21">
        <f t="shared" si="0"/>
        <v>163</v>
      </c>
      <c r="E11" s="21">
        <f>SUM(E6:E10)</f>
        <v>916</v>
      </c>
      <c r="F11" s="21">
        <f>SUM(F6:F10)</f>
        <v>2435</v>
      </c>
      <c r="G11" s="21">
        <f>SUM(G6:G10)</f>
        <v>3351</v>
      </c>
      <c r="H11" s="21">
        <f t="shared" si="0"/>
        <v>160</v>
      </c>
      <c r="I11" s="21">
        <f t="shared" si="0"/>
        <v>1739</v>
      </c>
      <c r="J11" s="21">
        <f t="shared" si="0"/>
        <v>893</v>
      </c>
      <c r="K11" s="21">
        <f t="shared" si="0"/>
        <v>2632</v>
      </c>
      <c r="L11" s="21">
        <f t="shared" si="0"/>
        <v>54</v>
      </c>
      <c r="M11" s="21">
        <f t="shared" si="0"/>
        <v>962</v>
      </c>
      <c r="N11" s="21">
        <f t="shared" si="0"/>
        <v>761</v>
      </c>
      <c r="O11" s="21">
        <f t="shared" si="0"/>
        <v>1723</v>
      </c>
    </row>
    <row r="12" ht="15"/>
    <row r="14" ht="15"/>
  </sheetData>
  <sheetProtection/>
  <mergeCells count="7">
    <mergeCell ref="A3:A5"/>
    <mergeCell ref="B3:O3"/>
    <mergeCell ref="B4:B5"/>
    <mergeCell ref="C4:C5"/>
    <mergeCell ref="D4:G4"/>
    <mergeCell ref="H4:K4"/>
    <mergeCell ref="L4:O4"/>
  </mergeCells>
  <printOptions horizontalCentered="1"/>
  <pageMargins left="0.45" right="0.45" top="0.5" bottom="0.5" header="0.3" footer="0.3"/>
  <pageSetup fitToHeight="1" fitToWidth="1" horizontalDpi="600" verticalDpi="600" orientation="landscape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8.7109375" style="1" customWidth="1"/>
    <col min="2" max="2" width="9.57421875" style="1" customWidth="1"/>
    <col min="3" max="3" width="8.00390625" style="1" customWidth="1"/>
    <col min="4" max="4" width="9.140625" style="1" customWidth="1"/>
    <col min="5" max="5" width="14.28125" style="1" customWidth="1"/>
    <col min="6" max="6" width="15.00390625" style="1" customWidth="1"/>
    <col min="7" max="7" width="13.28125" style="1" customWidth="1"/>
    <col min="8" max="8" width="9.140625" style="1" customWidth="1"/>
    <col min="9" max="9" width="12.421875" style="1" customWidth="1"/>
    <col min="10" max="10" width="12.8515625" style="1" customWidth="1"/>
    <col min="11" max="11" width="7.7109375" style="1" customWidth="1"/>
    <col min="12" max="12" width="9.140625" style="1" customWidth="1"/>
    <col min="13" max="13" width="10.7109375" style="1" customWidth="1"/>
    <col min="14" max="14" width="12.7109375" style="1" customWidth="1"/>
    <col min="15" max="15" width="7.57421875" style="1" customWidth="1"/>
    <col min="16" max="16384" width="9.140625" style="1" customWidth="1"/>
  </cols>
  <sheetData>
    <row r="1" spans="1:14" ht="15">
      <c r="A1" s="3" t="s">
        <v>14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</row>
    <row r="2" spans="1:14" ht="15">
      <c r="A2" s="1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6.25" customHeight="1">
      <c r="A3" s="84" t="s">
        <v>61</v>
      </c>
      <c r="B3" s="93" t="s">
        <v>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24" customHeight="1">
      <c r="A4" s="84"/>
      <c r="B4" s="85" t="s">
        <v>0</v>
      </c>
      <c r="C4" s="91" t="s">
        <v>1</v>
      </c>
      <c r="D4" s="96" t="s">
        <v>2</v>
      </c>
      <c r="E4" s="97"/>
      <c r="F4" s="97"/>
      <c r="G4" s="97"/>
      <c r="H4" s="98" t="s">
        <v>3</v>
      </c>
      <c r="I4" s="98"/>
      <c r="J4" s="98"/>
      <c r="K4" s="98"/>
      <c r="L4" s="99" t="s">
        <v>4</v>
      </c>
      <c r="M4" s="99"/>
      <c r="N4" s="99"/>
      <c r="O4" s="99"/>
    </row>
    <row r="5" spans="1:15" ht="45">
      <c r="A5" s="84"/>
      <c r="B5" s="85"/>
      <c r="C5" s="92"/>
      <c r="D5" s="5" t="s">
        <v>0</v>
      </c>
      <c r="E5" s="5" t="s">
        <v>55</v>
      </c>
      <c r="F5" s="5" t="s">
        <v>71</v>
      </c>
      <c r="G5" s="16" t="s">
        <v>56</v>
      </c>
      <c r="H5" s="4" t="s">
        <v>0</v>
      </c>
      <c r="I5" s="4" t="s">
        <v>57</v>
      </c>
      <c r="J5" s="4" t="s">
        <v>58</v>
      </c>
      <c r="K5" s="4" t="s">
        <v>5</v>
      </c>
      <c r="L5" s="14" t="s">
        <v>6</v>
      </c>
      <c r="M5" s="14" t="s">
        <v>59</v>
      </c>
      <c r="N5" s="14" t="s">
        <v>60</v>
      </c>
      <c r="O5" s="13" t="s">
        <v>5</v>
      </c>
    </row>
    <row r="6" spans="1:15" ht="30" customHeight="1">
      <c r="A6" s="8" t="s">
        <v>27</v>
      </c>
      <c r="B6" s="67">
        <v>36</v>
      </c>
      <c r="C6" s="68">
        <v>1651</v>
      </c>
      <c r="D6" s="69">
        <v>36</v>
      </c>
      <c r="E6" s="69">
        <v>157</v>
      </c>
      <c r="F6" s="69">
        <v>152</v>
      </c>
      <c r="G6" s="70">
        <f>F6+E6</f>
        <v>309</v>
      </c>
      <c r="H6" s="69">
        <v>36</v>
      </c>
      <c r="I6" s="69">
        <v>172</v>
      </c>
      <c r="J6" s="69"/>
      <c r="K6" s="71">
        <f>J6+I6</f>
        <v>172</v>
      </c>
      <c r="L6" s="69">
        <v>34</v>
      </c>
      <c r="M6" s="69">
        <v>158</v>
      </c>
      <c r="N6" s="69"/>
      <c r="O6" s="71">
        <f>N6+M6</f>
        <v>158</v>
      </c>
    </row>
    <row r="7" spans="1:15" ht="30" customHeight="1">
      <c r="A7" s="8" t="s">
        <v>28</v>
      </c>
      <c r="B7" s="67">
        <v>27</v>
      </c>
      <c r="C7" s="68">
        <v>851</v>
      </c>
      <c r="D7" s="69">
        <v>27</v>
      </c>
      <c r="E7" s="69">
        <v>95</v>
      </c>
      <c r="F7" s="69">
        <v>104</v>
      </c>
      <c r="G7" s="70">
        <f>F7+E7</f>
        <v>199</v>
      </c>
      <c r="H7" s="69">
        <v>24</v>
      </c>
      <c r="I7" s="69">
        <v>150</v>
      </c>
      <c r="J7" s="69"/>
      <c r="K7" s="71">
        <f>J7+I7</f>
        <v>150</v>
      </c>
      <c r="L7" s="69">
        <v>18</v>
      </c>
      <c r="M7" s="69">
        <v>94</v>
      </c>
      <c r="N7" s="69"/>
      <c r="O7" s="71">
        <f>N7+M7</f>
        <v>94</v>
      </c>
    </row>
    <row r="8" spans="1:15" ht="30" customHeight="1">
      <c r="A8" s="8" t="s">
        <v>29</v>
      </c>
      <c r="B8" s="67">
        <v>34</v>
      </c>
      <c r="C8" s="68">
        <v>2303</v>
      </c>
      <c r="D8" s="69">
        <v>34</v>
      </c>
      <c r="E8" s="69">
        <v>218</v>
      </c>
      <c r="F8" s="69">
        <v>273</v>
      </c>
      <c r="G8" s="70">
        <f>F8+E8</f>
        <v>491</v>
      </c>
      <c r="H8" s="69">
        <v>25</v>
      </c>
      <c r="I8" s="69">
        <v>287</v>
      </c>
      <c r="J8" s="69"/>
      <c r="K8" s="71">
        <f>J8+I8</f>
        <v>287</v>
      </c>
      <c r="L8" s="69">
        <v>4</v>
      </c>
      <c r="M8" s="69">
        <v>38</v>
      </c>
      <c r="N8" s="69"/>
      <c r="O8" s="71">
        <f>N8+M8</f>
        <v>38</v>
      </c>
    </row>
    <row r="9" spans="1:15" ht="30" customHeight="1">
      <c r="A9" s="8" t="s">
        <v>30</v>
      </c>
      <c r="B9" s="67">
        <v>48</v>
      </c>
      <c r="C9" s="68">
        <v>1524</v>
      </c>
      <c r="D9" s="69">
        <v>48</v>
      </c>
      <c r="E9" s="69">
        <v>141</v>
      </c>
      <c r="F9" s="69">
        <v>705</v>
      </c>
      <c r="G9" s="70">
        <f>F9+E9</f>
        <v>846</v>
      </c>
      <c r="H9" s="69">
        <v>33</v>
      </c>
      <c r="I9" s="69">
        <v>140</v>
      </c>
      <c r="J9" s="69"/>
      <c r="K9" s="71">
        <f>J9+I9</f>
        <v>140</v>
      </c>
      <c r="L9" s="69">
        <v>7</v>
      </c>
      <c r="M9" s="69">
        <v>65</v>
      </c>
      <c r="N9" s="69"/>
      <c r="O9" s="71">
        <f>N9+M9</f>
        <v>65</v>
      </c>
    </row>
    <row r="10" spans="1:15" ht="30" customHeight="1">
      <c r="A10" s="8" t="s">
        <v>31</v>
      </c>
      <c r="B10" s="67">
        <v>22</v>
      </c>
      <c r="C10" s="68">
        <v>1634</v>
      </c>
      <c r="D10" s="69">
        <v>22</v>
      </c>
      <c r="E10" s="69">
        <v>194</v>
      </c>
      <c r="F10" s="69">
        <v>168</v>
      </c>
      <c r="G10" s="70">
        <f>F10+E10</f>
        <v>362</v>
      </c>
      <c r="H10" s="69">
        <v>22</v>
      </c>
      <c r="I10" s="69">
        <v>273</v>
      </c>
      <c r="J10" s="69"/>
      <c r="K10" s="71">
        <f>J10+I10</f>
        <v>273</v>
      </c>
      <c r="L10" s="69"/>
      <c r="M10" s="69"/>
      <c r="N10" s="69"/>
      <c r="O10" s="71">
        <f>N10+M10</f>
        <v>0</v>
      </c>
    </row>
    <row r="11" spans="1:15" ht="30" customHeight="1">
      <c r="A11" s="6" t="s">
        <v>5</v>
      </c>
      <c r="B11" s="72">
        <f>SUM(B6:B10)</f>
        <v>167</v>
      </c>
      <c r="C11" s="72">
        <f aca="true" t="shared" si="0" ref="C11:O11">SUM(C6:C10)</f>
        <v>7963</v>
      </c>
      <c r="D11" s="72">
        <f t="shared" si="0"/>
        <v>167</v>
      </c>
      <c r="E11" s="72">
        <f t="shared" si="0"/>
        <v>805</v>
      </c>
      <c r="F11" s="72">
        <f t="shared" si="0"/>
        <v>1402</v>
      </c>
      <c r="G11" s="72">
        <f t="shared" si="0"/>
        <v>2207</v>
      </c>
      <c r="H11" s="72">
        <f t="shared" si="0"/>
        <v>140</v>
      </c>
      <c r="I11" s="72">
        <f t="shared" si="0"/>
        <v>1022</v>
      </c>
      <c r="J11" s="72">
        <f t="shared" si="0"/>
        <v>0</v>
      </c>
      <c r="K11" s="72">
        <f t="shared" si="0"/>
        <v>1022</v>
      </c>
      <c r="L11" s="72">
        <f t="shared" si="0"/>
        <v>63</v>
      </c>
      <c r="M11" s="72">
        <f t="shared" si="0"/>
        <v>355</v>
      </c>
      <c r="N11" s="72">
        <f t="shared" si="0"/>
        <v>0</v>
      </c>
      <c r="O11" s="72">
        <f t="shared" si="0"/>
        <v>355</v>
      </c>
    </row>
  </sheetData>
  <sheetProtection/>
  <mergeCells count="7">
    <mergeCell ref="A3:A5"/>
    <mergeCell ref="B3:O3"/>
    <mergeCell ref="B4:B5"/>
    <mergeCell ref="C4:C5"/>
    <mergeCell ref="D4:G4"/>
    <mergeCell ref="H4:K4"/>
    <mergeCell ref="L4:O4"/>
  </mergeCells>
  <printOptions horizontalCentered="1"/>
  <pageMargins left="0.45" right="0.45" top="0.5" bottom="0.5" header="0.3" footer="0.3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89" zoomScaleNormal="89" zoomScalePageLayoutView="0" workbookViewId="0" topLeftCell="A4">
      <selection activeCell="M6" sqref="M6:M8"/>
    </sheetView>
  </sheetViews>
  <sheetFormatPr defaultColWidth="9.140625" defaultRowHeight="15"/>
  <cols>
    <col min="1" max="1" width="15.8515625" style="1" customWidth="1"/>
    <col min="2" max="2" width="11.57421875" style="1" customWidth="1"/>
    <col min="3" max="3" width="8.140625" style="1" customWidth="1"/>
    <col min="4" max="4" width="9.140625" style="1" customWidth="1"/>
    <col min="5" max="5" width="13.421875" style="1" customWidth="1"/>
    <col min="6" max="6" width="11.7109375" style="1" customWidth="1"/>
    <col min="7" max="7" width="10.7109375" style="1" customWidth="1"/>
    <col min="8" max="8" width="9.140625" style="1" customWidth="1"/>
    <col min="9" max="9" width="12.28125" style="1" customWidth="1"/>
    <col min="10" max="10" width="11.57421875" style="1" customWidth="1"/>
    <col min="11" max="11" width="7.421875" style="1" customWidth="1"/>
    <col min="12" max="12" width="9.140625" style="1" customWidth="1"/>
    <col min="13" max="13" width="10.28125" style="1" customWidth="1"/>
    <col min="14" max="14" width="10.8515625" style="1" customWidth="1"/>
    <col min="15" max="15" width="7.57421875" style="1" customWidth="1"/>
    <col min="16" max="16384" width="9.140625" style="1" customWidth="1"/>
  </cols>
  <sheetData>
    <row r="1" spans="1:14" ht="15">
      <c r="A1" s="3" t="s">
        <v>14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</row>
    <row r="2" spans="1:14" ht="15">
      <c r="A2" s="1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1.75" customHeight="1">
      <c r="A3" s="84" t="s">
        <v>61</v>
      </c>
      <c r="B3" s="93" t="s">
        <v>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26.25" customHeight="1">
      <c r="A4" s="84"/>
      <c r="B4" s="85" t="s">
        <v>0</v>
      </c>
      <c r="C4" s="91" t="s">
        <v>1</v>
      </c>
      <c r="D4" s="78" t="s">
        <v>2</v>
      </c>
      <c r="E4" s="79"/>
      <c r="F4" s="79"/>
      <c r="G4" s="79"/>
      <c r="H4" s="86" t="s">
        <v>3</v>
      </c>
      <c r="I4" s="86"/>
      <c r="J4" s="86"/>
      <c r="K4" s="86"/>
      <c r="L4" s="87" t="s">
        <v>4</v>
      </c>
      <c r="M4" s="87"/>
      <c r="N4" s="87"/>
      <c r="O4" s="87"/>
    </row>
    <row r="5" spans="1:15" ht="65.25" customHeight="1">
      <c r="A5" s="84"/>
      <c r="B5" s="85"/>
      <c r="C5" s="92"/>
      <c r="D5" s="62" t="s">
        <v>0</v>
      </c>
      <c r="E5" s="62" t="s">
        <v>55</v>
      </c>
      <c r="F5" s="62" t="s">
        <v>71</v>
      </c>
      <c r="G5" s="63" t="s">
        <v>56</v>
      </c>
      <c r="H5" s="64" t="s">
        <v>0</v>
      </c>
      <c r="I5" s="64" t="s">
        <v>57</v>
      </c>
      <c r="J5" s="64" t="s">
        <v>58</v>
      </c>
      <c r="K5" s="64" t="s">
        <v>5</v>
      </c>
      <c r="L5" s="65" t="s">
        <v>6</v>
      </c>
      <c r="M5" s="65" t="s">
        <v>59</v>
      </c>
      <c r="N5" s="65" t="s">
        <v>60</v>
      </c>
      <c r="O5" s="66" t="s">
        <v>5</v>
      </c>
    </row>
    <row r="6" spans="1:15" ht="28.5">
      <c r="A6" s="19" t="s">
        <v>33</v>
      </c>
      <c r="B6" s="18">
        <v>41</v>
      </c>
      <c r="C6" s="17">
        <v>1256</v>
      </c>
      <c r="D6" s="10">
        <v>41</v>
      </c>
      <c r="E6" s="10">
        <v>314</v>
      </c>
      <c r="F6" s="10">
        <v>193</v>
      </c>
      <c r="G6" s="25">
        <f>F6+E6</f>
        <v>507</v>
      </c>
      <c r="H6" s="56">
        <v>41</v>
      </c>
      <c r="I6" s="10">
        <v>461</v>
      </c>
      <c r="J6" s="10"/>
      <c r="K6" s="11">
        <f>J6+I6</f>
        <v>461</v>
      </c>
      <c r="L6" s="10">
        <v>36</v>
      </c>
      <c r="M6" s="10">
        <v>435</v>
      </c>
      <c r="N6" s="10"/>
      <c r="O6" s="11">
        <f>N6+M6</f>
        <v>435</v>
      </c>
    </row>
    <row r="7" spans="1:15" ht="28.5">
      <c r="A7" s="19" t="s">
        <v>34</v>
      </c>
      <c r="B7" s="18">
        <v>37</v>
      </c>
      <c r="C7" s="17">
        <v>1981</v>
      </c>
      <c r="D7" s="10">
        <v>37</v>
      </c>
      <c r="E7" s="10">
        <v>434</v>
      </c>
      <c r="F7" s="10">
        <v>207</v>
      </c>
      <c r="G7" s="25">
        <f>F7+E7</f>
        <v>641</v>
      </c>
      <c r="H7" s="56">
        <v>37</v>
      </c>
      <c r="I7" s="10">
        <v>517</v>
      </c>
      <c r="J7" s="10"/>
      <c r="K7" s="11">
        <f>J7+I7</f>
        <v>517</v>
      </c>
      <c r="L7" s="10">
        <v>25</v>
      </c>
      <c r="M7" s="10">
        <v>519</v>
      </c>
      <c r="N7" s="10"/>
      <c r="O7" s="11">
        <f>N7+M7</f>
        <v>519</v>
      </c>
    </row>
    <row r="8" spans="1:15" ht="28.5">
      <c r="A8" s="19" t="s">
        <v>35</v>
      </c>
      <c r="B8" s="18">
        <v>27</v>
      </c>
      <c r="C8" s="17">
        <v>1282</v>
      </c>
      <c r="D8" s="10">
        <v>24</v>
      </c>
      <c r="E8" s="10">
        <v>390</v>
      </c>
      <c r="F8" s="10">
        <v>219</v>
      </c>
      <c r="G8" s="25">
        <f>F8+E8</f>
        <v>609</v>
      </c>
      <c r="H8" s="56">
        <v>27</v>
      </c>
      <c r="I8" s="10">
        <v>496</v>
      </c>
      <c r="J8" s="10">
        <v>66</v>
      </c>
      <c r="K8" s="11">
        <f>J8+I8</f>
        <v>562</v>
      </c>
      <c r="L8" s="10">
        <v>22</v>
      </c>
      <c r="M8" s="10">
        <v>469</v>
      </c>
      <c r="N8" s="10"/>
      <c r="O8" s="11">
        <f>N8+M8</f>
        <v>469</v>
      </c>
    </row>
    <row r="9" spans="1:15" ht="28.5">
      <c r="A9" s="19" t="s">
        <v>36</v>
      </c>
      <c r="B9" s="18">
        <v>40</v>
      </c>
      <c r="C9" s="17">
        <v>1637</v>
      </c>
      <c r="D9" s="10">
        <v>40</v>
      </c>
      <c r="E9" s="10">
        <v>335</v>
      </c>
      <c r="F9" s="10">
        <v>239</v>
      </c>
      <c r="G9" s="25">
        <f>F9+E9</f>
        <v>574</v>
      </c>
      <c r="H9" s="56">
        <v>30</v>
      </c>
      <c r="I9" s="10">
        <v>435</v>
      </c>
      <c r="J9" s="10">
        <v>194</v>
      </c>
      <c r="K9" s="11">
        <f>J9+I9</f>
        <v>629</v>
      </c>
      <c r="L9" s="10">
        <v>11</v>
      </c>
      <c r="M9" s="10">
        <v>308</v>
      </c>
      <c r="N9" s="10"/>
      <c r="O9" s="11">
        <f>N9+M9</f>
        <v>308</v>
      </c>
    </row>
    <row r="10" spans="1:15" ht="28.5">
      <c r="A10" s="19" t="s">
        <v>37</v>
      </c>
      <c r="B10" s="18">
        <v>27</v>
      </c>
      <c r="C10" s="17">
        <v>576</v>
      </c>
      <c r="D10" s="10">
        <v>20</v>
      </c>
      <c r="E10" s="10">
        <v>182</v>
      </c>
      <c r="F10" s="10">
        <v>56</v>
      </c>
      <c r="G10" s="25">
        <f>F10+E10</f>
        <v>238</v>
      </c>
      <c r="H10" s="56">
        <v>17</v>
      </c>
      <c r="I10" s="10">
        <v>65</v>
      </c>
      <c r="J10" s="10">
        <v>32</v>
      </c>
      <c r="K10" s="11">
        <f>J10+I10</f>
        <v>97</v>
      </c>
      <c r="L10" s="10">
        <v>5</v>
      </c>
      <c r="M10" s="10">
        <v>40</v>
      </c>
      <c r="N10" s="10">
        <v>33</v>
      </c>
      <c r="O10" s="11">
        <f>N10+M10</f>
        <v>73</v>
      </c>
    </row>
    <row r="11" spans="1:15" s="20" customFormat="1" ht="19.5" customHeight="1">
      <c r="A11" s="21" t="s">
        <v>5</v>
      </c>
      <c r="B11" s="21">
        <f>SUM(B6:B10)</f>
        <v>172</v>
      </c>
      <c r="C11" s="21">
        <f aca="true" t="shared" si="0" ref="C11:O11">SUM(C6:C10)</f>
        <v>6732</v>
      </c>
      <c r="D11" s="21">
        <f t="shared" si="0"/>
        <v>162</v>
      </c>
      <c r="E11" s="21">
        <f t="shared" si="0"/>
        <v>1655</v>
      </c>
      <c r="F11" s="21">
        <f t="shared" si="0"/>
        <v>914</v>
      </c>
      <c r="G11" s="21">
        <f t="shared" si="0"/>
        <v>2569</v>
      </c>
      <c r="H11" s="21">
        <f t="shared" si="0"/>
        <v>152</v>
      </c>
      <c r="I11" s="21">
        <f t="shared" si="0"/>
        <v>1974</v>
      </c>
      <c r="J11" s="21">
        <f t="shared" si="0"/>
        <v>292</v>
      </c>
      <c r="K11" s="21">
        <f t="shared" si="0"/>
        <v>2266</v>
      </c>
      <c r="L11" s="21">
        <f t="shared" si="0"/>
        <v>99</v>
      </c>
      <c r="M11" s="21">
        <f t="shared" si="0"/>
        <v>1771</v>
      </c>
      <c r="N11" s="21">
        <f t="shared" si="0"/>
        <v>33</v>
      </c>
      <c r="O11" s="21">
        <f t="shared" si="0"/>
        <v>1804</v>
      </c>
    </row>
    <row r="12" ht="15"/>
    <row r="13" spans="1:16" ht="15">
      <c r="A13" s="57" t="s">
        <v>79</v>
      </c>
      <c r="B13" s="61"/>
      <c r="C13" s="61"/>
      <c r="D13" s="61"/>
      <c r="E13" s="61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5">
      <c r="A14" s="73" t="s">
        <v>81</v>
      </c>
      <c r="B14" s="73"/>
      <c r="C14" s="73"/>
      <c r="D14" s="74">
        <v>6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5">
      <c r="A15" s="100" t="s">
        <v>82</v>
      </c>
      <c r="B15" s="100"/>
      <c r="C15" s="100"/>
      <c r="D15" s="74">
        <v>4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5">
      <c r="A16" s="100" t="s">
        <v>80</v>
      </c>
      <c r="B16" s="100"/>
      <c r="C16" s="100"/>
      <c r="D16" s="74">
        <v>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5" ht="15">
      <c r="A17" s="73" t="s">
        <v>84</v>
      </c>
      <c r="B17" s="73"/>
      <c r="C17" s="73"/>
      <c r="D17" s="74">
        <v>9</v>
      </c>
      <c r="E17" s="57"/>
    </row>
    <row r="18" spans="1:5" ht="15">
      <c r="A18" s="75" t="s">
        <v>83</v>
      </c>
      <c r="B18" s="75"/>
      <c r="C18" s="75"/>
      <c r="D18" s="76">
        <v>20</v>
      </c>
      <c r="E18" s="61"/>
    </row>
  </sheetData>
  <sheetProtection/>
  <mergeCells count="9">
    <mergeCell ref="A16:C16"/>
    <mergeCell ref="H4:K4"/>
    <mergeCell ref="L4:O4"/>
    <mergeCell ref="A3:A5"/>
    <mergeCell ref="B3:O3"/>
    <mergeCell ref="B4:B5"/>
    <mergeCell ref="C4:C5"/>
    <mergeCell ref="D4:G4"/>
    <mergeCell ref="A15:C15"/>
  </mergeCells>
  <printOptions horizontalCentered="1"/>
  <pageMargins left="0.45" right="0.45" top="0.5" bottom="0.5" header="0.3" footer="0.3"/>
  <pageSetup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7">
      <selection activeCell="L8" sqref="L8"/>
    </sheetView>
  </sheetViews>
  <sheetFormatPr defaultColWidth="9.140625" defaultRowHeight="15"/>
  <cols>
    <col min="1" max="1" width="17.28125" style="1" customWidth="1"/>
    <col min="2" max="2" width="11.57421875" style="1" customWidth="1"/>
    <col min="3" max="4" width="9.140625" style="1" customWidth="1"/>
    <col min="5" max="5" width="15.8515625" style="1" customWidth="1"/>
    <col min="6" max="6" width="13.421875" style="1" customWidth="1"/>
    <col min="7" max="7" width="12.57421875" style="1" customWidth="1"/>
    <col min="8" max="8" width="9.140625" style="1" customWidth="1"/>
    <col min="9" max="9" width="10.8515625" style="1" customWidth="1"/>
    <col min="10" max="10" width="12.00390625" style="1" customWidth="1"/>
    <col min="11" max="12" width="9.140625" style="1" customWidth="1"/>
    <col min="13" max="13" width="11.57421875" style="1" customWidth="1"/>
    <col min="14" max="14" width="11.140625" style="1" customWidth="1"/>
    <col min="15" max="16384" width="9.140625" style="1" customWidth="1"/>
  </cols>
  <sheetData>
    <row r="1" spans="1:14" ht="15.75">
      <c r="A1" s="3" t="s">
        <v>14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</row>
    <row r="2" spans="1:14" ht="15">
      <c r="A2" s="12" t="s">
        <v>15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7.75" customHeight="1">
      <c r="A3" s="84" t="s">
        <v>61</v>
      </c>
      <c r="B3" s="93" t="s">
        <v>77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25.5" customHeight="1">
      <c r="A4" s="84"/>
      <c r="B4" s="85" t="s">
        <v>0</v>
      </c>
      <c r="C4" s="91" t="s">
        <v>1</v>
      </c>
      <c r="D4" s="96" t="s">
        <v>2</v>
      </c>
      <c r="E4" s="97"/>
      <c r="F4" s="97"/>
      <c r="G4" s="97"/>
      <c r="H4" s="98" t="s">
        <v>3</v>
      </c>
      <c r="I4" s="98"/>
      <c r="J4" s="98"/>
      <c r="K4" s="98"/>
      <c r="L4" s="99" t="s">
        <v>4</v>
      </c>
      <c r="M4" s="99"/>
      <c r="N4" s="99"/>
      <c r="O4" s="99"/>
    </row>
    <row r="5" spans="1:15" ht="56.25">
      <c r="A5" s="84"/>
      <c r="B5" s="85"/>
      <c r="C5" s="92"/>
      <c r="D5" s="5" t="s">
        <v>0</v>
      </c>
      <c r="E5" s="5" t="s">
        <v>55</v>
      </c>
      <c r="F5" s="5" t="s">
        <v>71</v>
      </c>
      <c r="G5" s="16" t="s">
        <v>56</v>
      </c>
      <c r="H5" s="4" t="s">
        <v>0</v>
      </c>
      <c r="I5" s="4" t="s">
        <v>57</v>
      </c>
      <c r="J5" s="4" t="s">
        <v>58</v>
      </c>
      <c r="K5" s="4" t="s">
        <v>5</v>
      </c>
      <c r="L5" s="14" t="s">
        <v>6</v>
      </c>
      <c r="M5" s="14" t="s">
        <v>59</v>
      </c>
      <c r="N5" s="14" t="s">
        <v>60</v>
      </c>
      <c r="O5" s="13" t="s">
        <v>5</v>
      </c>
    </row>
    <row r="6" spans="1:15" ht="25.5" customHeight="1">
      <c r="A6" s="8" t="s">
        <v>16</v>
      </c>
      <c r="B6" s="26">
        <v>34</v>
      </c>
      <c r="C6" s="7">
        <v>2105</v>
      </c>
      <c r="D6" s="7">
        <v>34</v>
      </c>
      <c r="E6" s="7">
        <v>1094</v>
      </c>
      <c r="F6" s="7">
        <v>714</v>
      </c>
      <c r="G6" s="22">
        <f>F6+E6</f>
        <v>1808</v>
      </c>
      <c r="H6" s="7">
        <v>33</v>
      </c>
      <c r="I6" s="7">
        <v>0</v>
      </c>
      <c r="J6" s="7">
        <v>0</v>
      </c>
      <c r="K6" s="9">
        <f>J6+I6</f>
        <v>0</v>
      </c>
      <c r="L6" s="7">
        <v>27</v>
      </c>
      <c r="M6" s="7">
        <v>1123</v>
      </c>
      <c r="N6" s="7">
        <v>0</v>
      </c>
      <c r="O6" s="9">
        <f>N6+M6</f>
        <v>1123</v>
      </c>
    </row>
    <row r="7" spans="1:15" ht="24" customHeight="1">
      <c r="A7" s="8" t="s">
        <v>17</v>
      </c>
      <c r="B7" s="26">
        <v>52</v>
      </c>
      <c r="C7" s="7">
        <v>1590</v>
      </c>
      <c r="D7" s="7">
        <v>52</v>
      </c>
      <c r="E7" s="7">
        <v>526</v>
      </c>
      <c r="F7" s="7">
        <v>778</v>
      </c>
      <c r="G7" s="22">
        <f>F7+E7</f>
        <v>1304</v>
      </c>
      <c r="H7" s="15">
        <v>39</v>
      </c>
      <c r="I7" s="7">
        <v>0</v>
      </c>
      <c r="J7" s="7">
        <v>0</v>
      </c>
      <c r="K7" s="9">
        <f>J7+I7</f>
        <v>0</v>
      </c>
      <c r="L7" s="7">
        <v>36</v>
      </c>
      <c r="M7" s="7">
        <v>510</v>
      </c>
      <c r="N7" s="7">
        <v>166</v>
      </c>
      <c r="O7" s="9">
        <f>N7+M7</f>
        <v>676</v>
      </c>
    </row>
    <row r="8" spans="1:15" ht="24" customHeight="1">
      <c r="A8" s="8" t="s">
        <v>18</v>
      </c>
      <c r="B8" s="26">
        <v>34</v>
      </c>
      <c r="C8" s="7">
        <v>1101</v>
      </c>
      <c r="D8" s="7">
        <v>34</v>
      </c>
      <c r="E8" s="7">
        <v>191</v>
      </c>
      <c r="F8" s="7">
        <v>792</v>
      </c>
      <c r="G8" s="22">
        <f>F8+E8</f>
        <v>983</v>
      </c>
      <c r="H8" s="7">
        <v>28</v>
      </c>
      <c r="I8" s="7">
        <v>0</v>
      </c>
      <c r="J8" s="7">
        <v>0</v>
      </c>
      <c r="K8" s="9">
        <f>J8+I8</f>
        <v>0</v>
      </c>
      <c r="L8" s="7">
        <v>23</v>
      </c>
      <c r="M8" s="7">
        <v>685</v>
      </c>
      <c r="N8" s="7">
        <v>0</v>
      </c>
      <c r="O8" s="9">
        <f>N8+M8</f>
        <v>685</v>
      </c>
    </row>
    <row r="9" spans="1:15" ht="22.5" customHeight="1">
      <c r="A9" s="8" t="s">
        <v>19</v>
      </c>
      <c r="B9" s="26">
        <v>42</v>
      </c>
      <c r="C9" s="7">
        <v>2453</v>
      </c>
      <c r="D9" s="7">
        <v>35</v>
      </c>
      <c r="E9" s="7">
        <v>691</v>
      </c>
      <c r="F9" s="7">
        <v>210</v>
      </c>
      <c r="G9" s="22">
        <f>F9+E9</f>
        <v>901</v>
      </c>
      <c r="H9" s="7">
        <v>11</v>
      </c>
      <c r="I9" s="7">
        <v>0</v>
      </c>
      <c r="J9" s="7">
        <v>0</v>
      </c>
      <c r="K9" s="9">
        <f>J9+I9</f>
        <v>0</v>
      </c>
      <c r="L9" s="7">
        <v>13</v>
      </c>
      <c r="M9" s="7">
        <v>552</v>
      </c>
      <c r="N9" s="7">
        <v>0</v>
      </c>
      <c r="O9" s="9">
        <f>N9+M9</f>
        <v>552</v>
      </c>
    </row>
    <row r="10" spans="1:15" ht="26.25" customHeight="1">
      <c r="A10" s="8" t="s">
        <v>20</v>
      </c>
      <c r="B10" s="26">
        <v>14</v>
      </c>
      <c r="C10" s="7">
        <v>1347</v>
      </c>
      <c r="D10" s="7">
        <v>14</v>
      </c>
      <c r="E10" s="7">
        <v>68</v>
      </c>
      <c r="F10" s="7">
        <v>87</v>
      </c>
      <c r="G10" s="22">
        <f>F10+E10</f>
        <v>155</v>
      </c>
      <c r="H10" s="7">
        <v>14</v>
      </c>
      <c r="I10" s="7">
        <v>0</v>
      </c>
      <c r="J10" s="7">
        <v>0</v>
      </c>
      <c r="K10" s="9">
        <f>J10+I10</f>
        <v>0</v>
      </c>
      <c r="L10" s="7">
        <v>6</v>
      </c>
      <c r="M10" s="7">
        <v>16</v>
      </c>
      <c r="N10" s="7">
        <v>28</v>
      </c>
      <c r="O10" s="9">
        <f>N10+M10</f>
        <v>44</v>
      </c>
    </row>
    <row r="11" spans="1:15" ht="21.75" customHeight="1">
      <c r="A11" s="21" t="s">
        <v>5</v>
      </c>
      <c r="B11" s="27">
        <f aca="true" t="shared" si="0" ref="B11:H11">SUM(B6:B10)</f>
        <v>176</v>
      </c>
      <c r="C11" s="27">
        <f t="shared" si="0"/>
        <v>8596</v>
      </c>
      <c r="D11" s="27">
        <f t="shared" si="0"/>
        <v>169</v>
      </c>
      <c r="E11" s="27">
        <f t="shared" si="0"/>
        <v>2570</v>
      </c>
      <c r="F11" s="27">
        <f t="shared" si="0"/>
        <v>2581</v>
      </c>
      <c r="G11" s="27">
        <f t="shared" si="0"/>
        <v>5151</v>
      </c>
      <c r="H11" s="21">
        <f t="shared" si="0"/>
        <v>125</v>
      </c>
      <c r="I11" s="21">
        <f aca="true" t="shared" si="1" ref="I11:O11">SUM(I6:I10)</f>
        <v>0</v>
      </c>
      <c r="J11" s="21">
        <f t="shared" si="1"/>
        <v>0</v>
      </c>
      <c r="K11" s="21">
        <f t="shared" si="1"/>
        <v>0</v>
      </c>
      <c r="L11" s="21">
        <f t="shared" si="1"/>
        <v>105</v>
      </c>
      <c r="M11" s="21">
        <f t="shared" si="1"/>
        <v>2886</v>
      </c>
      <c r="N11" s="21">
        <f t="shared" si="1"/>
        <v>194</v>
      </c>
      <c r="O11" s="21">
        <f t="shared" si="1"/>
        <v>3080</v>
      </c>
    </row>
    <row r="13" ht="15">
      <c r="A13" s="58" t="s">
        <v>78</v>
      </c>
    </row>
    <row r="14" spans="1:4" ht="15">
      <c r="A14" s="59" t="s">
        <v>75</v>
      </c>
      <c r="B14" s="60"/>
      <c r="C14" s="60"/>
      <c r="D14" s="60"/>
    </row>
    <row r="15" spans="1:4" ht="15">
      <c r="A15" s="59" t="s">
        <v>76</v>
      </c>
      <c r="B15" s="60"/>
      <c r="C15" s="60"/>
      <c r="D15" s="60"/>
    </row>
  </sheetData>
  <sheetProtection/>
  <mergeCells count="7">
    <mergeCell ref="A3:A5"/>
    <mergeCell ref="B3:O3"/>
    <mergeCell ref="B4:B5"/>
    <mergeCell ref="C4:C5"/>
    <mergeCell ref="D4:G4"/>
    <mergeCell ref="H4:K4"/>
    <mergeCell ref="L4:O4"/>
  </mergeCells>
  <printOptions horizontalCentered="1"/>
  <pageMargins left="0.45" right="0.45" top="0.5" bottom="0.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Sarbeswar Singh Sahoo</dc:creator>
  <cp:keywords/>
  <dc:description/>
  <cp:lastModifiedBy>IB</cp:lastModifiedBy>
  <cp:lastPrinted>2013-08-28T05:48:46Z</cp:lastPrinted>
  <dcterms:created xsi:type="dcterms:W3CDTF">2012-05-03T06:37:13Z</dcterms:created>
  <dcterms:modified xsi:type="dcterms:W3CDTF">2014-08-29T17:29:44Z</dcterms:modified>
  <cp:category/>
  <cp:version/>
  <cp:contentType/>
  <cp:contentStatus/>
</cp:coreProperties>
</file>